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30" windowWidth="15480" windowHeight="8505" tabRatio="775" firstSheet="2" activeTab="2"/>
  </bookViews>
  <sheets>
    <sheet name="YAK.MALİYET" sheetId="4" r:id="rId1"/>
    <sheet name="pat" sheetId="7" r:id="rId2"/>
    <sheet name="Sayfa1" sheetId="6" r:id="rId3"/>
    <sheet name="Sayfa2" sheetId="8" r:id="rId4"/>
  </sheets>
  <definedNames>
    <definedName name="_xlnm.Print_Area" localSheetId="1">pat!$A$1:$L$79</definedName>
    <definedName name="_xlnm.Print_Area" localSheetId="2">Sayfa1!$A$1:$D$46</definedName>
    <definedName name="_xlnm.Print_Area" localSheetId="0">YAK.MALİYET!$A$1:$N$69</definedName>
  </definedNames>
  <calcPr calcId="162913"/>
</workbook>
</file>

<file path=xl/calcChain.xml><?xml version="1.0" encoding="utf-8"?>
<calcChain xmlns="http://schemas.openxmlformats.org/spreadsheetml/2006/main">
  <c r="L9" i="7" l="1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51" i="7"/>
  <c r="L52" i="7"/>
  <c r="L53" i="7"/>
  <c r="L54" i="7"/>
  <c r="L57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51" i="7"/>
  <c r="J52" i="7"/>
  <c r="J53" i="7"/>
  <c r="J54" i="7"/>
  <c r="J57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51" i="7"/>
  <c r="H52" i="7"/>
  <c r="H53" i="7"/>
  <c r="H54" i="7"/>
  <c r="H5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51" i="7"/>
  <c r="F52" i="7"/>
  <c r="F53" i="7"/>
  <c r="F54" i="7"/>
  <c r="F57" i="7"/>
  <c r="F9" i="4"/>
  <c r="H9" i="4"/>
  <c r="J9" i="4"/>
  <c r="L9" i="4"/>
  <c r="F10" i="4"/>
  <c r="H10" i="4"/>
  <c r="J10" i="4"/>
  <c r="L10" i="4"/>
  <c r="F11" i="4"/>
  <c r="H11" i="4"/>
  <c r="J11" i="4"/>
  <c r="L11" i="4"/>
  <c r="F12" i="4"/>
  <c r="H12" i="4"/>
  <c r="J12" i="4"/>
  <c r="L12" i="4"/>
  <c r="F13" i="4"/>
  <c r="H13" i="4"/>
  <c r="J13" i="4"/>
  <c r="L13" i="4"/>
  <c r="F14" i="4"/>
  <c r="H14" i="4"/>
  <c r="J14" i="4"/>
  <c r="L14" i="4"/>
  <c r="F15" i="4"/>
  <c r="H15" i="4"/>
  <c r="J15" i="4"/>
  <c r="L15" i="4"/>
  <c r="F16" i="4"/>
  <c r="H16" i="4"/>
  <c r="J16" i="4"/>
  <c r="L16" i="4"/>
  <c r="F17" i="4"/>
  <c r="H17" i="4"/>
  <c r="J17" i="4"/>
  <c r="L17" i="4"/>
  <c r="F18" i="4"/>
  <c r="H18" i="4"/>
  <c r="J18" i="4"/>
  <c r="L18" i="4"/>
  <c r="F19" i="4"/>
  <c r="H19" i="4"/>
  <c r="J19" i="4"/>
  <c r="L19" i="4"/>
  <c r="F20" i="4"/>
  <c r="H20" i="4"/>
  <c r="J20" i="4"/>
  <c r="L20" i="4"/>
  <c r="F21" i="4"/>
  <c r="H21" i="4"/>
  <c r="J21" i="4"/>
  <c r="L21" i="4"/>
  <c r="F22" i="4"/>
  <c r="H22" i="4"/>
  <c r="J22" i="4"/>
  <c r="L22" i="4"/>
  <c r="F23" i="4"/>
  <c r="H23" i="4"/>
  <c r="J23" i="4"/>
  <c r="L23" i="4"/>
  <c r="F24" i="4"/>
  <c r="H24" i="4"/>
  <c r="J24" i="4"/>
  <c r="L24" i="4"/>
  <c r="F25" i="4"/>
  <c r="H25" i="4"/>
  <c r="J25" i="4"/>
  <c r="L25" i="4"/>
  <c r="F26" i="4"/>
  <c r="H26" i="4"/>
  <c r="J26" i="4"/>
  <c r="L26" i="4"/>
  <c r="F27" i="4"/>
  <c r="H27" i="4"/>
  <c r="J27" i="4"/>
  <c r="L27" i="4"/>
  <c r="F28" i="4"/>
  <c r="H28" i="4"/>
  <c r="J28" i="4"/>
  <c r="L28" i="4"/>
  <c r="F29" i="4"/>
  <c r="H29" i="4"/>
  <c r="J29" i="4"/>
  <c r="L29" i="4"/>
  <c r="F30" i="4"/>
  <c r="H30" i="4"/>
  <c r="J30" i="4"/>
  <c r="L30" i="4"/>
  <c r="F31" i="4"/>
  <c r="H31" i="4"/>
  <c r="J31" i="4"/>
  <c r="L31" i="4"/>
  <c r="F32" i="4"/>
  <c r="H32" i="4"/>
  <c r="J32" i="4"/>
  <c r="L32" i="4"/>
  <c r="F33" i="4"/>
  <c r="H33" i="4"/>
  <c r="J33" i="4"/>
  <c r="L33" i="4"/>
  <c r="F34" i="4"/>
  <c r="H34" i="4"/>
  <c r="J34" i="4"/>
  <c r="L34" i="4"/>
  <c r="F35" i="4"/>
  <c r="H35" i="4"/>
  <c r="J35" i="4"/>
  <c r="L35" i="4"/>
  <c r="F36" i="4"/>
  <c r="H36" i="4"/>
  <c r="J36" i="4"/>
  <c r="L36" i="4"/>
  <c r="F37" i="4"/>
  <c r="H37" i="4"/>
  <c r="J37" i="4"/>
  <c r="L37" i="4"/>
  <c r="F38" i="4"/>
  <c r="H38" i="4"/>
  <c r="J38" i="4"/>
  <c r="L38" i="4"/>
  <c r="F39" i="4"/>
  <c r="H39" i="4"/>
  <c r="J39" i="4"/>
  <c r="L39" i="4"/>
  <c r="F40" i="4"/>
  <c r="H40" i="4"/>
  <c r="J40" i="4"/>
  <c r="L40" i="4"/>
  <c r="F41" i="4"/>
  <c r="H41" i="4"/>
  <c r="J41" i="4"/>
  <c r="L41" i="4"/>
  <c r="F42" i="4"/>
  <c r="H42" i="4"/>
  <c r="J42" i="4"/>
  <c r="L42" i="4"/>
  <c r="F43" i="4"/>
  <c r="H43" i="4"/>
  <c r="J43" i="4"/>
  <c r="L43" i="4"/>
  <c r="F44" i="4"/>
  <c r="H44" i="4"/>
  <c r="J44" i="4"/>
  <c r="L44" i="4"/>
  <c r="F45" i="4"/>
  <c r="H45" i="4"/>
  <c r="J45" i="4"/>
  <c r="L45" i="4"/>
  <c r="F46" i="4"/>
  <c r="H46" i="4"/>
  <c r="J46" i="4"/>
  <c r="L46" i="4"/>
  <c r="F47" i="4"/>
  <c r="H47" i="4"/>
  <c r="J47" i="4"/>
  <c r="L47" i="4"/>
  <c r="F48" i="4"/>
  <c r="H48" i="4"/>
  <c r="J48" i="4"/>
  <c r="L48" i="4"/>
  <c r="F49" i="4"/>
  <c r="H49" i="4"/>
  <c r="J49" i="4"/>
  <c r="L49" i="4"/>
  <c r="F50" i="4"/>
  <c r="H50" i="4"/>
  <c r="J50" i="4"/>
  <c r="L50" i="4"/>
  <c r="M50" i="4"/>
  <c r="M40" i="4"/>
  <c r="M2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1" i="4"/>
  <c r="M42" i="4"/>
  <c r="M43" i="4"/>
  <c r="M44" i="4"/>
  <c r="M45" i="4"/>
  <c r="M46" i="4"/>
  <c r="M47" i="4"/>
  <c r="M48" i="4"/>
  <c r="M49" i="4"/>
  <c r="M9" i="4"/>
  <c r="J51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9" i="4"/>
  <c r="F51" i="4"/>
  <c r="N51" i="4"/>
  <c r="L51" i="4"/>
  <c r="H51" i="4"/>
</calcChain>
</file>

<file path=xl/sharedStrings.xml><?xml version="1.0" encoding="utf-8"?>
<sst xmlns="http://schemas.openxmlformats.org/spreadsheetml/2006/main" count="360" uniqueCount="114">
  <si>
    <r>
      <t xml:space="preserve">İŞİN TANIMI     : </t>
    </r>
    <r>
      <rPr>
        <sz val="12"/>
        <rFont val="Times New Roman"/>
        <family val="1"/>
        <charset val="162"/>
      </rPr>
      <t>H.Ü.Sağlık, Kültür ve Spor Daire Başkanlığı İktisadi İşletmeler Müdürlüğüne Bağlı Birimlerin İhtiyacı Olan 42 Kalem Bakliyat Grubu Ürünler Alımı</t>
    </r>
  </si>
  <si>
    <r>
      <t>İŞİN NİTELİĞİ  :</t>
    </r>
    <r>
      <rPr>
        <sz val="12"/>
        <rFont val="Times New Roman"/>
        <family val="1"/>
        <charset val="162"/>
      </rPr>
      <t xml:space="preserve"> Bakliyat Grubu Ürünler Alımı</t>
    </r>
  </si>
  <si>
    <r>
      <t>İŞİN MİKTARI  :</t>
    </r>
    <r>
      <rPr>
        <sz val="12"/>
        <rFont val="Times New Roman"/>
        <family val="1"/>
        <charset val="162"/>
      </rPr>
      <t xml:space="preserve"> 42 (KALEM) </t>
    </r>
  </si>
  <si>
    <t>BÜTÇE KODU  : -</t>
  </si>
  <si>
    <t>4734 SAYILI KAMU İHALE KANUNUN 22/ D MADDESİNE GÖRE DOGRUDAN TEMİN YAKLAŞIK MALİYET TESPİT TUTANAGI</t>
  </si>
  <si>
    <t>SIRA NO</t>
  </si>
  <si>
    <t>MALZEMENİN CİNSİ</t>
  </si>
  <si>
    <t>Birim</t>
  </si>
  <si>
    <t>Miktar</t>
  </si>
  <si>
    <t xml:space="preserve">KARACA İHTİYAÇ MADDELERİ  GIDA SANAYİ VE TİC.LTD. ŞTİ. </t>
  </si>
  <si>
    <t>ÖZ RİZE GIDA TEM.TUR.İNŞ.VE İHT.MAD.SAN.TİC.A.Ş.</t>
  </si>
  <si>
    <t xml:space="preserve">MR EROĞLU GIDA TEMİZLİKM TEKS KIRTASİYE TURZ İNŞ SAN VE TİC LTD ŞTİ </t>
  </si>
  <si>
    <t>YENİ BİRLİK PİRİNÇ İTH.İHR.GIDA SAN.TİC.LTD.ŞTİ.</t>
  </si>
  <si>
    <t>YAKLAŞIK MALİYETE ESAS BİRİM FİYATI</t>
  </si>
  <si>
    <t>TUTAR</t>
  </si>
  <si>
    <t>Birim Fiyat</t>
  </si>
  <si>
    <t>Toplam fiyat</t>
  </si>
  <si>
    <t>Kaya Tuzu( Kalın Tuz )  (10 kg'lık Amb.)</t>
  </si>
  <si>
    <t>Kg</t>
  </si>
  <si>
    <t>Kuru Fasulye No: 8 mm (25 Kg'lık Çuvallarda)</t>
  </si>
  <si>
    <t>Lazanya</t>
  </si>
  <si>
    <t>Makarna (Sebzeli) (500 gr - Paket Nuhun Ankara)</t>
  </si>
  <si>
    <t>Makarna (D2 Alfredo Tagl-Fett-Papa) (500 gr Paketlerde)</t>
  </si>
  <si>
    <t>Makarna Fettucıne-Alfredo (500 gr Paketlerde)</t>
  </si>
  <si>
    <t>Pirinç (25 kg'lık Çuvallarda)</t>
  </si>
  <si>
    <t>Bulgur (25-50 gr'lık Çvl)</t>
  </si>
  <si>
    <t>Bulgur İnce (5 kg Amb.)</t>
  </si>
  <si>
    <t>Paket Tuz (2 gr Amb.)</t>
  </si>
  <si>
    <t>Adet</t>
  </si>
  <si>
    <t>Esmer Bulgur (Çiğ Köftelik) (5 kg'lık Amb.)</t>
  </si>
  <si>
    <t>Noodle Makarna (Kalın Kesim) (350 gr'lık paketlerde - Sade)</t>
  </si>
  <si>
    <t>Arpa Şehriye (500 gr pkt. Nuhun Ankara)</t>
  </si>
  <si>
    <t>Aşurelik Göce Buğday (1 kg'lık Pkt)</t>
  </si>
  <si>
    <t>Bakla (25 kg Çuval)</t>
  </si>
  <si>
    <t>Börülce Kuru (5 kg'lıkpkt)</t>
  </si>
  <si>
    <t>Bonbey Fasulye (5 kg'lık Pkt)</t>
  </si>
  <si>
    <t>Makarna (Nuhun Ankara - Çeşitli Tiplerde 500 gr pkt)</t>
  </si>
  <si>
    <t>Makarna Çubuk Spagetti (500 gr pkt - Nuhun Ankara)</t>
  </si>
  <si>
    <t>Makarna Penne - Arbella Kalem (500 gr Pkt)</t>
  </si>
  <si>
    <t>Makarna Fırın (500 gr Pkt - Nuhun Ankara)</t>
  </si>
  <si>
    <t>Meksika Fasulye (3 kg'lık Amb.)</t>
  </si>
  <si>
    <t>Mercimek Kırmızı (25 kg'lık Çuval)</t>
  </si>
  <si>
    <t>Mercimek Yeşil (5 kg'lık Çuval)</t>
  </si>
  <si>
    <t>Nohut No:9 (25 kg Çuval)</t>
  </si>
  <si>
    <t>Rafine Tuz (Billur) (750 gr Pkt)</t>
  </si>
  <si>
    <t>Tel Şehriye (500 gr'lık Pkt - Nuhun Ankara)</t>
  </si>
  <si>
    <t>Toz Şeker Ankara (50 kg'lık Çuvallarda)</t>
  </si>
  <si>
    <t>Barbunya (Kuru) (1/1 veya 25 kg Çuval - Horeca-Reis)</t>
  </si>
  <si>
    <t>Kesme Küp Şeker (750 gr'lık Pkt)</t>
  </si>
  <si>
    <t>Kuskus Makarna (500 gr Pkt)</t>
  </si>
  <si>
    <t xml:space="preserve">Maş Fasülye 1-5 Kg Çuval </t>
  </si>
  <si>
    <t>Galeta Unu (Çuval)(1/1 ve ya 25 kg Çuval)</t>
  </si>
  <si>
    <t>İrmik 3 Numara (5 kg Amb.)</t>
  </si>
  <si>
    <t>Kepek</t>
  </si>
  <si>
    <t>Mısır Unu (1- 5 kg Amb.)</t>
  </si>
  <si>
    <t>Nişasta Mısır (25 kg Çuvallarda)</t>
  </si>
  <si>
    <t>Pirinç Unu (1 Kg Pkt)</t>
  </si>
  <si>
    <t>Un Baklavalık (Antep Karakoyun) (50 kg Çuvallarda)</t>
  </si>
  <si>
    <t>Un Baklavalık (Hekimoğlu) (50 kg Çuvallarda)</t>
  </si>
  <si>
    <t>Un Böreklik (Alpanelson) (50 Kg Çuvallarda)</t>
  </si>
  <si>
    <t>Un Baklavalık (Çift Leylek) (50 kg Çuvallarda)</t>
  </si>
  <si>
    <t>Toplam</t>
  </si>
  <si>
    <t>(KDV Hariç)</t>
  </si>
  <si>
    <t xml:space="preserve">      H.Ü. Sağlık, Kültür ve Spor Daire Başkanlığı İktisadi İşletmeler Müdürlüğünün ihtiyacı olan yukarıda cinsi  ve miktarı belirtilen ürünlerin piyasadan yapılan araştırma sonucunda yaklaşık maliyetinin 
53.247,43 TL (Y.ElliüçbinikiyüzkırkyediTürklirasıkırküçKuruş) oldugu tarafımızdan  tesbit edilmiştir.</t>
  </si>
  <si>
    <t>İş bu yaklaşık maliyet hesap cetveli tarafımızca tanzim edilmiştir 01/08/2016</t>
  </si>
  <si>
    <t xml:space="preserve"> </t>
  </si>
  <si>
    <r>
      <t xml:space="preserve">ADI SOYADI :  </t>
    </r>
    <r>
      <rPr>
        <b/>
        <sz val="12"/>
        <color indexed="8"/>
        <rFont val="Times New Roman"/>
        <family val="1"/>
        <charset val="162"/>
      </rPr>
      <t>Metin SARIYILDIZ</t>
    </r>
  </si>
  <si>
    <t>Gülçin ASLAN</t>
  </si>
  <si>
    <t>Ömer YABANERİ</t>
  </si>
  <si>
    <t>GÖREVİ         : Satınalma Görevlisi</t>
  </si>
  <si>
    <t>Satınalma Görevlisi</t>
  </si>
  <si>
    <t xml:space="preserve"> İMZA             : </t>
  </si>
  <si>
    <t>UYGUNDUR</t>
  </si>
  <si>
    <t>Atanur AYDEMİR</t>
  </si>
  <si>
    <t>İşletme Müdürü</t>
  </si>
  <si>
    <t>PİYASA ARAŞTIRMA TUTANAĞI</t>
  </si>
  <si>
    <t>İdarenin Adı</t>
  </si>
  <si>
    <t>: H.Ü.Sağlık, Kültür ve Spor Daire Başkanlığı İktisadi İşletmeler Müdürlüğü</t>
  </si>
  <si>
    <t xml:space="preserve">Yapılan İş / Mal / Hizmetin Adı, Niteliği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</si>
  <si>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: İktisadi İşletmeler Müdürlüğüne bağlı Birimlerin ihtiyacı olan Bakliyat Grubu Ürünleri Alımı. </t>
  </si>
  <si>
    <t>Alım ve Yetkilendirilen Görevlilere İlişkin
Onay Belgesi /Görevlendirme Onayı Tarih ve No.su</t>
  </si>
  <si>
    <t>:03.08.2016 / 484</t>
  </si>
  <si>
    <t>SIRA 
NO</t>
  </si>
  <si>
    <t>Mal / Hizmet / Yapım İşi</t>
  </si>
  <si>
    <t>YENİ BİRLİK 
PİRİNÇ İTH.İHR.GIDA SAN.TİC.LTD.ŞTİ.</t>
  </si>
  <si>
    <t>Nohut No:9 mm (25 kg Çuval)</t>
  </si>
  <si>
    <t>GENEL TOPLAM</t>
  </si>
  <si>
    <t>Uygun Görülen Kişi / Firma / Firmalar</t>
  </si>
  <si>
    <t>Adı</t>
  </si>
  <si>
    <t>Adresi</t>
  </si>
  <si>
    <t>Teklif Ettiği Fiyat</t>
  </si>
  <si>
    <t xml:space="preserve">H.Ü. Sağlık, Kültür ve Spor Daire Başkanlığı İktisadi İşletmeler Müdürlüğüne bağlı Birimlerin ihtiyacı olan Bakliyat Grubu Ürünleri Alımı. </t>
  </si>
  <si>
    <t xml:space="preserve">Anadolu Bulvarı Öz Ankara Toptancılar Sitesi 7 Blok No: 220 Macunköy / ANKARA </t>
  </si>
  <si>
    <t xml:space="preserve">İlişik Liste Muhteviyatı (42) Kalem Bakliyat Grubu Ürünler Alımı Toplamı 46.330,70 TL (KDV Hariç) (Y.KırkaltıbinüçyüzotuzTürklirasıyetmişKuruş)                                                                                                                                      </t>
  </si>
  <si>
    <r>
      <t xml:space="preserve">4734 sayılı Kamu İhale Kanununun 22 nci Maddesi uyarınca doğrudan temin usulüyle yapılacak alımlara ilişkin yapılan piyasa araştırmasında firmalarca teklif edilen fiyatlar tarafımızca değerlendirilerek yukarıda adı ve adresi belirtilen firmadan </t>
    </r>
    <r>
      <rPr>
        <b/>
        <sz val="14"/>
        <rFont val="Times New Roman"/>
        <family val="1"/>
        <charset val="162"/>
      </rPr>
      <t xml:space="preserve">Sözleşme Yapılarak </t>
    </r>
    <r>
      <rPr>
        <sz val="14"/>
        <rFont val="Times New Roman"/>
        <family val="1"/>
        <charset val="162"/>
      </rPr>
      <t>alım yapılması uygun görülmüştür.05.08.2016</t>
    </r>
  </si>
  <si>
    <t xml:space="preserve"> Piyasa Fiyat Araştırması Görevlisi / Görevlileri</t>
  </si>
  <si>
    <t>Adı Soyadı: Metin SARIYILDIZ</t>
  </si>
  <si>
    <r>
      <t xml:space="preserve">Unvanı:       </t>
    </r>
    <r>
      <rPr>
        <sz val="14"/>
        <rFont val="Times New Roman"/>
        <family val="1"/>
        <charset val="162"/>
      </rPr>
      <t>Satınalma Görevlisi</t>
    </r>
  </si>
  <si>
    <t>İmzası:</t>
  </si>
  <si>
    <t xml:space="preserve">Prof. Dr. Yaşar Kemal ERDEM </t>
  </si>
  <si>
    <t>S.K.S.D.B. Başkan Vekili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</si>
  <si>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</si>
  <si>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</si>
  <si>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Bombay Fasulye (5 kg'lık Pkt)</t>
  </si>
  <si>
    <t>Kuru Fasulye No: 10 mm (25 Kg'lık Çuvallarda)</t>
  </si>
  <si>
    <t>Makarna Kuskus (500 gr Pkt)</t>
  </si>
  <si>
    <t>Nohut No:10-11 (25 kg Çuval)</t>
  </si>
  <si>
    <t>Paket Tuz (1,5 gr Amb.)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</si>
  <si>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İKTİSADİ İŞLETMELER MÜDÜRLÜĞÜ'NCE İHTİYAÇ DUYULAN                                                                                                             KIRKÜÇ (43) KALEM BAKLİYAT VE UN GRUBU MALZEME LİSTESİ</t>
  </si>
  <si>
    <t>Makarna Alfredo (500 gr pkt) Barilla</t>
  </si>
  <si>
    <t>Makarna Fettucini (500 gr pkt) Barilla</t>
  </si>
  <si>
    <t>Makarna Penne - (500 gr Pkt) Barilla</t>
  </si>
  <si>
    <t>Makarna Tagliatelle - (500 gr Pkt) Barilla</t>
  </si>
  <si>
    <t>Lazanya Barilla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</si>
</sst>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TL&quot;;\-#,##0.00\ &quot;TL&quot;"/>
    <numFmt numFmtId="165" formatCode="#,##0.00\ &quot;TL&quot;"/>
    <numFmt numFmtId="166" formatCode="0.000"/>
    <numFmt numFmtId="167" formatCode="#,##0.00\ &quot;TL&quot;;[Red]#,##0.00\ &quot;TL&quot;"/>
    <numFmt numFmtId="168" formatCode="#,##0.000\ &quot;TL&quot;;[Red]#,##0.000\ &quot;TL&quot;"/>
    <numFmt numFmtId="169" formatCode="#,##0.0000\ &quot;TL&quot;;[Red]#,##0.0000\ &quot;TL&quot;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</font>
    <font>
      <sz val="9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167" fontId="5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3" xfId="2" applyFont="1" applyBorder="1"/>
    <xf numFmtId="0" fontId="10" fillId="0" borderId="4" xfId="2" applyFont="1" applyBorder="1" applyAlignment="1">
      <alignment horizontal="center" vertical="center"/>
    </xf>
    <xf numFmtId="0" fontId="11" fillId="0" borderId="5" xfId="2" applyNumberFormat="1" applyFont="1" applyBorder="1" applyAlignment="1">
      <alignment horizontal="center" vertical="center"/>
    </xf>
    <xf numFmtId="3" fontId="11" fillId="0" borderId="5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justify" wrapText="1"/>
    </xf>
    <xf numFmtId="3" fontId="9" fillId="0" borderId="0" xfId="2" applyNumberFormat="1" applyFont="1" applyBorder="1" applyAlignment="1">
      <alignment horizontal="right" wrapText="1"/>
    </xf>
    <xf numFmtId="0" fontId="9" fillId="0" borderId="0" xfId="2" applyFont="1" applyBorder="1" applyAlignment="1">
      <alignment horizontal="right" vertical="center" wrapText="1"/>
    </xf>
    <xf numFmtId="0" fontId="10" fillId="0" borderId="0" xfId="2" applyFont="1" applyBorder="1"/>
    <xf numFmtId="0" fontId="5" fillId="0" borderId="0" xfId="2" applyFont="1"/>
    <xf numFmtId="0" fontId="5" fillId="0" borderId="3" xfId="2" applyFont="1" applyBorder="1"/>
    <xf numFmtId="0" fontId="6" fillId="0" borderId="0" xfId="2" applyFont="1" applyAlignment="1">
      <alignment horizontal="right"/>
    </xf>
    <xf numFmtId="0" fontId="5" fillId="0" borderId="0" xfId="2" applyFont="1" applyBorder="1"/>
    <xf numFmtId="0" fontId="5" fillId="0" borderId="6" xfId="2" applyFont="1" applyBorder="1"/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7" xfId="2" applyFont="1" applyBorder="1"/>
    <xf numFmtId="0" fontId="5" fillId="0" borderId="8" xfId="2" applyFont="1" applyBorder="1"/>
    <xf numFmtId="164" fontId="4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5" fillId="0" borderId="9" xfId="2" applyFont="1" applyBorder="1"/>
    <xf numFmtId="0" fontId="11" fillId="0" borderId="10" xfId="2" applyFont="1" applyBorder="1" applyAlignment="1">
      <alignment horizontal="left" vertical="center" wrapText="1"/>
    </xf>
    <xf numFmtId="1" fontId="11" fillId="0" borderId="5" xfId="2" applyNumberFormat="1" applyFont="1" applyBorder="1" applyAlignment="1">
      <alignment horizontal="right" vertical="center"/>
    </xf>
    <xf numFmtId="0" fontId="10" fillId="0" borderId="5" xfId="2" applyFont="1" applyBorder="1" applyAlignment="1">
      <alignment horizontal="center" vertic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right"/>
    </xf>
    <xf numFmtId="167" fontId="11" fillId="0" borderId="0" xfId="2" applyNumberFormat="1" applyFont="1" applyFill="1" applyBorder="1" applyAlignment="1">
      <alignment horizontal="right" vertical="center" wrapText="1"/>
    </xf>
    <xf numFmtId="167" fontId="11" fillId="2" borderId="5" xfId="2" applyNumberFormat="1" applyFont="1" applyFill="1" applyBorder="1" applyAlignment="1">
      <alignment horizontal="right" vertical="center" wrapText="1"/>
    </xf>
    <xf numFmtId="167" fontId="10" fillId="2" borderId="5" xfId="2" applyNumberFormat="1" applyFont="1" applyFill="1" applyBorder="1" applyAlignment="1">
      <alignment horizontal="right" vertical="center" wrapText="1"/>
    </xf>
    <xf numFmtId="167" fontId="11" fillId="2" borderId="10" xfId="2" applyNumberFormat="1" applyFont="1" applyFill="1" applyBorder="1" applyAlignment="1">
      <alignment horizontal="right" vertical="center" wrapText="1"/>
    </xf>
    <xf numFmtId="167" fontId="10" fillId="3" borderId="5" xfId="2" applyNumberFormat="1" applyFont="1" applyFill="1" applyBorder="1" applyAlignment="1">
      <alignment horizontal="right" vertical="center" wrapText="1"/>
    </xf>
    <xf numFmtId="167" fontId="11" fillId="3" borderId="5" xfId="2" applyNumberFormat="1" applyFont="1" applyFill="1" applyBorder="1" applyAlignment="1">
      <alignment horizontal="right" vertical="center" wrapText="1"/>
    </xf>
    <xf numFmtId="168" fontId="11" fillId="2" borderId="10" xfId="2" applyNumberFormat="1" applyFont="1" applyFill="1" applyBorder="1" applyAlignment="1">
      <alignment horizontal="right" vertical="center" wrapText="1"/>
    </xf>
    <xf numFmtId="168" fontId="11" fillId="2" borderId="5" xfId="2" applyNumberFormat="1" applyFont="1" applyFill="1" applyBorder="1" applyAlignment="1">
      <alignment horizontal="right" vertical="center" wrapText="1"/>
    </xf>
    <xf numFmtId="164" fontId="10" fillId="2" borderId="5" xfId="2" applyNumberFormat="1" applyFont="1" applyFill="1" applyBorder="1" applyAlignment="1">
      <alignment horizontal="right"/>
    </xf>
    <xf numFmtId="0" fontId="5" fillId="0" borderId="0" xfId="2" applyFont="1" applyAlignment="1"/>
    <xf numFmtId="0" fontId="5" fillId="0" borderId="0" xfId="2" applyFont="1" applyBorder="1" applyAlignment="1"/>
    <xf numFmtId="0" fontId="5" fillId="0" borderId="7" xfId="2" applyFont="1" applyBorder="1" applyAlignment="1"/>
    <xf numFmtId="164" fontId="10" fillId="2" borderId="5" xfId="2" applyNumberFormat="1" applyFont="1" applyFill="1" applyBorder="1" applyAlignment="1"/>
    <xf numFmtId="165" fontId="10" fillId="0" borderId="0" xfId="2" applyNumberFormat="1" applyFont="1" applyBorder="1" applyAlignment="1">
      <alignment horizontal="right" wrapText="1"/>
    </xf>
    <xf numFmtId="167" fontId="10" fillId="0" borderId="0" xfId="2" applyNumberFormat="1" applyFont="1" applyFill="1" applyBorder="1" applyAlignment="1">
      <alignment horizontal="right" wrapText="1"/>
    </xf>
    <xf numFmtId="0" fontId="10" fillId="0" borderId="0" xfId="2" applyFont="1" applyAlignment="1"/>
    <xf numFmtId="164" fontId="10" fillId="0" borderId="0" xfId="2" applyNumberFormat="1" applyFont="1" applyAlignment="1"/>
    <xf numFmtId="0" fontId="10" fillId="0" borderId="0" xfId="2" applyFont="1" applyAlignment="1">
      <alignment horizontal="right"/>
    </xf>
    <xf numFmtId="164" fontId="4" fillId="4" borderId="2" xfId="0" applyNumberFormat="1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10" fillId="2" borderId="5" xfId="2" applyNumberFormat="1" applyFont="1" applyFill="1" applyBorder="1" applyAlignment="1"/>
    <xf numFmtId="0" fontId="6" fillId="0" borderId="5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 vertical="center"/>
    </xf>
    <xf numFmtId="0" fontId="11" fillId="0" borderId="5" xfId="2" applyFont="1" applyBorder="1" applyAlignment="1">
      <alignment horizontal="left" vertical="center" wrapText="1"/>
    </xf>
    <xf numFmtId="167" fontId="5" fillId="0" borderId="0" xfId="2" applyNumberFormat="1" applyFont="1"/>
    <xf numFmtId="167" fontId="5" fillId="0" borderId="9" xfId="2" applyNumberFormat="1" applyFont="1" applyBorder="1"/>
    <xf numFmtId="164" fontId="5" fillId="0" borderId="0" xfId="2" applyNumberFormat="1" applyFont="1"/>
    <xf numFmtId="165" fontId="10" fillId="0" borderId="0" xfId="2" applyNumberFormat="1" applyFont="1" applyBorder="1" applyAlignment="1">
      <alignment horizontal="right"/>
    </xf>
    <xf numFmtId="167" fontId="10" fillId="0" borderId="0" xfId="2" applyNumberFormat="1" applyFont="1" applyBorder="1" applyAlignment="1">
      <alignment horizontal="right"/>
    </xf>
    <xf numFmtId="167" fontId="10" fillId="0" borderId="0" xfId="2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10" fillId="0" borderId="0" xfId="2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right" vertical="center" shrinkToFit="1"/>
    </xf>
    <xf numFmtId="166" fontId="7" fillId="0" borderId="13" xfId="0" applyNumberFormat="1" applyFont="1" applyBorder="1" applyAlignment="1">
      <alignment horizontal="right" vertical="center" shrinkToFit="1"/>
    </xf>
    <xf numFmtId="167" fontId="7" fillId="0" borderId="14" xfId="0" applyNumberFormat="1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shrinkToFit="1"/>
    </xf>
    <xf numFmtId="1" fontId="7" fillId="0" borderId="18" xfId="0" applyNumberFormat="1" applyFont="1" applyBorder="1" applyAlignment="1">
      <alignment horizontal="center" vertical="center" shrinkToFit="1"/>
    </xf>
    <xf numFmtId="4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right"/>
    </xf>
    <xf numFmtId="0" fontId="10" fillId="0" borderId="0" xfId="2" applyFont="1" applyBorder="1" applyAlignment="1">
      <alignment horizontal="left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3" fillId="0" borderId="7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10" fillId="0" borderId="7" xfId="2" applyFont="1" applyBorder="1" applyAlignment="1">
      <alignment horizontal="left" wrapText="1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shrinkToFit="1"/>
    </xf>
    <xf numFmtId="166" fontId="7" fillId="0" borderId="13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S70"/>
  <sheetViews>
    <sheetView zoomScale="80" zoomScaleNormal="80" workbookViewId="0">
      <selection activeCell="A7" sqref="A7:D50"/>
    </sheetView>
  </sheetViews>
  <sheetFormatPr defaultColWidth="9.140625" defaultRowHeight="15.75" x14ac:dyDescent="0.25"/>
  <cols>
    <col min="1" max="1" width="8" style="2" customWidth="1"/>
    <col min="2" max="2" width="61.42578125" style="2" customWidth="1"/>
    <col min="3" max="3" width="8.42578125" style="23" customWidth="1"/>
    <col min="4" max="4" width="7.85546875" style="23" bestFit="1" customWidth="1"/>
    <col min="5" max="5" width="14.7109375" style="26" customWidth="1"/>
    <col min="6" max="6" width="15.42578125" style="26" bestFit="1" customWidth="1"/>
    <col min="7" max="7" width="14.7109375" style="27" customWidth="1"/>
    <col min="8" max="8" width="15.42578125" style="27" bestFit="1" customWidth="1"/>
    <col min="9" max="9" width="14.7109375" style="28" customWidth="1"/>
    <col min="10" max="10" width="15.42578125" style="28" bestFit="1" customWidth="1"/>
    <col min="11" max="11" width="14.7109375" style="28" customWidth="1"/>
    <col min="12" max="12" width="15.42578125" style="28" bestFit="1" customWidth="1"/>
    <col min="13" max="13" width="14.7109375" style="28" customWidth="1"/>
    <col min="14" max="14" width="15.42578125" style="28" bestFit="1" customWidth="1"/>
    <col min="15" max="16384" width="9.140625" style="2"/>
  </cols>
  <sheetData>
    <row r="1" spans="1:16" ht="32.25" customHeight="1" x14ac:dyDescent="0.25">
      <c r="B1" s="3"/>
      <c r="C1" s="4"/>
      <c r="D1" s="80"/>
      <c r="E1" s="5"/>
      <c r="F1" s="5"/>
      <c r="G1" s="6"/>
      <c r="H1" s="6"/>
      <c r="I1" s="7"/>
      <c r="J1" s="7"/>
      <c r="K1" s="7"/>
      <c r="L1" s="7"/>
      <c r="M1" s="7"/>
      <c r="N1" s="8"/>
    </row>
    <row r="2" spans="1:16" ht="24.95" customHeight="1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ht="24.95" customHeight="1" x14ac:dyDescent="0.2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ht="24.95" customHeight="1" x14ac:dyDescent="0.25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6" ht="24.95" customHeight="1" x14ac:dyDescent="0.25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ht="24.95" customHeight="1" x14ac:dyDescent="0.25">
      <c r="B6" s="118" t="s">
        <v>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6" ht="93" customHeight="1" x14ac:dyDescent="0.25">
      <c r="A7" s="105" t="s">
        <v>5</v>
      </c>
      <c r="B7" s="105" t="s">
        <v>6</v>
      </c>
      <c r="C7" s="126" t="s">
        <v>7</v>
      </c>
      <c r="D7" s="111" t="s">
        <v>8</v>
      </c>
      <c r="E7" s="122" t="s">
        <v>9</v>
      </c>
      <c r="F7" s="123"/>
      <c r="G7" s="120" t="s">
        <v>10</v>
      </c>
      <c r="H7" s="121"/>
      <c r="I7" s="124" t="s">
        <v>11</v>
      </c>
      <c r="J7" s="123"/>
      <c r="K7" s="113" t="s">
        <v>12</v>
      </c>
      <c r="L7" s="114"/>
      <c r="M7" s="107" t="s">
        <v>13</v>
      </c>
      <c r="N7" s="109" t="s">
        <v>14</v>
      </c>
      <c r="O7" s="9"/>
      <c r="P7" s="9"/>
    </row>
    <row r="8" spans="1:16" ht="27" customHeight="1" x14ac:dyDescent="0.25">
      <c r="A8" s="106"/>
      <c r="B8" s="106"/>
      <c r="C8" s="127"/>
      <c r="D8" s="112"/>
      <c r="E8" s="10" t="s">
        <v>15</v>
      </c>
      <c r="F8" s="10" t="s">
        <v>16</v>
      </c>
      <c r="G8" s="98" t="s">
        <v>15</v>
      </c>
      <c r="H8" s="10" t="s">
        <v>16</v>
      </c>
      <c r="I8" s="10" t="s">
        <v>15</v>
      </c>
      <c r="J8" s="11" t="s">
        <v>16</v>
      </c>
      <c r="K8" s="11" t="s">
        <v>15</v>
      </c>
      <c r="L8" s="11" t="s">
        <v>16</v>
      </c>
      <c r="M8" s="108"/>
      <c r="N8" s="110"/>
      <c r="O8" s="9"/>
      <c r="P8" s="9"/>
    </row>
    <row r="9" spans="1:16" ht="24.95" customHeight="1" x14ac:dyDescent="0.25">
      <c r="A9" s="12">
        <v>1</v>
      </c>
      <c r="B9" s="13" t="s">
        <v>17</v>
      </c>
      <c r="C9" s="77" t="s">
        <v>18</v>
      </c>
      <c r="D9" s="81">
        <v>50</v>
      </c>
      <c r="E9" s="50">
        <v>0.4</v>
      </c>
      <c r="F9" s="78">
        <f>D9*E9</f>
        <v>20</v>
      </c>
      <c r="G9" s="48">
        <v>0.9</v>
      </c>
      <c r="H9" s="48">
        <f>D9*G9</f>
        <v>45</v>
      </c>
      <c r="I9" s="48">
        <v>1.1399999999999999</v>
      </c>
      <c r="J9" s="48">
        <f>D9*I9</f>
        <v>56.999999999999993</v>
      </c>
      <c r="K9" s="48">
        <v>0.45</v>
      </c>
      <c r="L9" s="48">
        <f>D9*K9</f>
        <v>22.5</v>
      </c>
      <c r="M9" s="48">
        <f>(E9+G9+I9+K9)/4</f>
        <v>0.72250000000000003</v>
      </c>
      <c r="N9" s="79">
        <f>D9*M9</f>
        <v>36.125</v>
      </c>
      <c r="O9" s="9"/>
      <c r="P9" s="9"/>
    </row>
    <row r="10" spans="1:16" ht="24.95" customHeight="1" x14ac:dyDescent="0.25">
      <c r="A10" s="12">
        <v>2</v>
      </c>
      <c r="B10" s="13" t="s">
        <v>19</v>
      </c>
      <c r="C10" s="77" t="s">
        <v>18</v>
      </c>
      <c r="D10" s="81">
        <v>250</v>
      </c>
      <c r="E10" s="50">
        <v>4.25</v>
      </c>
      <c r="F10" s="78">
        <f t="shared" ref="F10:F50" si="0">D10*E10</f>
        <v>1062.5</v>
      </c>
      <c r="G10" s="48">
        <v>4.25</v>
      </c>
      <c r="H10" s="48">
        <f t="shared" ref="H10:H50" si="1">D10*G10</f>
        <v>1062.5</v>
      </c>
      <c r="I10" s="48">
        <v>5.4</v>
      </c>
      <c r="J10" s="48">
        <f t="shared" ref="J10:J50" si="2">D10*I10</f>
        <v>1350</v>
      </c>
      <c r="K10" s="48">
        <v>6</v>
      </c>
      <c r="L10" s="48">
        <f t="shared" ref="L10:L50" si="3">D10*K10</f>
        <v>1500</v>
      </c>
      <c r="M10" s="48">
        <f t="shared" ref="M10:M49" si="4">(E10+G10+I10+K10)/4</f>
        <v>4.9749999999999996</v>
      </c>
      <c r="N10" s="79">
        <f t="shared" ref="N10:N50" si="5">D10*M10</f>
        <v>1243.75</v>
      </c>
      <c r="O10" s="9"/>
      <c r="P10" s="9"/>
    </row>
    <row r="11" spans="1:16" ht="24.95" customHeight="1" x14ac:dyDescent="0.25">
      <c r="A11" s="12">
        <v>3</v>
      </c>
      <c r="B11" s="13" t="s">
        <v>20</v>
      </c>
      <c r="C11" s="77" t="s">
        <v>18</v>
      </c>
      <c r="D11" s="81">
        <v>40</v>
      </c>
      <c r="E11" s="50">
        <v>14</v>
      </c>
      <c r="F11" s="78">
        <f t="shared" si="0"/>
        <v>560</v>
      </c>
      <c r="G11" s="48">
        <v>14.2</v>
      </c>
      <c r="H11" s="48">
        <f t="shared" si="1"/>
        <v>568</v>
      </c>
      <c r="I11" s="48">
        <v>18</v>
      </c>
      <c r="J11" s="48">
        <f t="shared" si="2"/>
        <v>720</v>
      </c>
      <c r="K11" s="48">
        <v>19</v>
      </c>
      <c r="L11" s="48">
        <f t="shared" si="3"/>
        <v>760</v>
      </c>
      <c r="M11" s="48">
        <f t="shared" si="4"/>
        <v>16.3</v>
      </c>
      <c r="N11" s="79">
        <f t="shared" si="5"/>
        <v>652</v>
      </c>
      <c r="O11" s="9"/>
      <c r="P11" s="9"/>
    </row>
    <row r="12" spans="1:16" ht="24.95" customHeight="1" x14ac:dyDescent="0.25">
      <c r="A12" s="12">
        <v>4</v>
      </c>
      <c r="B12" s="13" t="s">
        <v>21</v>
      </c>
      <c r="C12" s="77" t="s">
        <v>18</v>
      </c>
      <c r="D12" s="81">
        <v>50</v>
      </c>
      <c r="E12" s="50">
        <v>3.6</v>
      </c>
      <c r="F12" s="78">
        <f t="shared" si="0"/>
        <v>180</v>
      </c>
      <c r="G12" s="48">
        <v>3.62</v>
      </c>
      <c r="H12" s="48">
        <f t="shared" si="1"/>
        <v>181</v>
      </c>
      <c r="I12" s="48">
        <v>4.7</v>
      </c>
      <c r="J12" s="48">
        <f t="shared" si="2"/>
        <v>235</v>
      </c>
      <c r="K12" s="48">
        <v>9</v>
      </c>
      <c r="L12" s="48">
        <f t="shared" si="3"/>
        <v>450</v>
      </c>
      <c r="M12" s="48">
        <f t="shared" si="4"/>
        <v>5.23</v>
      </c>
      <c r="N12" s="79">
        <f t="shared" si="5"/>
        <v>261.5</v>
      </c>
      <c r="O12" s="9"/>
      <c r="P12" s="9"/>
    </row>
    <row r="13" spans="1:16" ht="24.95" customHeight="1" x14ac:dyDescent="0.25">
      <c r="A13" s="12">
        <v>5</v>
      </c>
      <c r="B13" s="13" t="s">
        <v>22</v>
      </c>
      <c r="C13" s="77" t="s">
        <v>18</v>
      </c>
      <c r="D13" s="81">
        <v>50</v>
      </c>
      <c r="E13" s="50">
        <v>14</v>
      </c>
      <c r="F13" s="78">
        <f t="shared" si="0"/>
        <v>700</v>
      </c>
      <c r="G13" s="48">
        <v>14.2</v>
      </c>
      <c r="H13" s="48">
        <f t="shared" si="1"/>
        <v>710</v>
      </c>
      <c r="I13" s="48">
        <v>18</v>
      </c>
      <c r="J13" s="48">
        <f t="shared" si="2"/>
        <v>900</v>
      </c>
      <c r="K13" s="48">
        <v>19</v>
      </c>
      <c r="L13" s="48">
        <f t="shared" si="3"/>
        <v>950</v>
      </c>
      <c r="M13" s="48">
        <f t="shared" si="4"/>
        <v>16.3</v>
      </c>
      <c r="N13" s="79">
        <f t="shared" si="5"/>
        <v>815</v>
      </c>
      <c r="O13" s="9"/>
      <c r="P13" s="9"/>
    </row>
    <row r="14" spans="1:16" ht="24.95" customHeight="1" x14ac:dyDescent="0.25">
      <c r="A14" s="12">
        <v>6</v>
      </c>
      <c r="B14" s="13" t="s">
        <v>23</v>
      </c>
      <c r="C14" s="77" t="s">
        <v>18</v>
      </c>
      <c r="D14" s="81">
        <v>70</v>
      </c>
      <c r="E14" s="50">
        <v>14</v>
      </c>
      <c r="F14" s="78">
        <f t="shared" si="0"/>
        <v>980</v>
      </c>
      <c r="G14" s="48">
        <v>14.2</v>
      </c>
      <c r="H14" s="48">
        <f t="shared" si="1"/>
        <v>994</v>
      </c>
      <c r="I14" s="48">
        <v>18</v>
      </c>
      <c r="J14" s="48">
        <f t="shared" si="2"/>
        <v>1260</v>
      </c>
      <c r="K14" s="48">
        <v>19</v>
      </c>
      <c r="L14" s="48">
        <f t="shared" si="3"/>
        <v>1330</v>
      </c>
      <c r="M14" s="48">
        <f t="shared" si="4"/>
        <v>16.3</v>
      </c>
      <c r="N14" s="79">
        <f t="shared" si="5"/>
        <v>1141</v>
      </c>
      <c r="O14" s="9"/>
      <c r="P14" s="9"/>
    </row>
    <row r="15" spans="1:16" ht="24.95" customHeight="1" x14ac:dyDescent="0.25">
      <c r="A15" s="12">
        <v>7</v>
      </c>
      <c r="B15" s="13" t="s">
        <v>24</v>
      </c>
      <c r="C15" s="77" t="s">
        <v>18</v>
      </c>
      <c r="D15" s="81">
        <v>2500</v>
      </c>
      <c r="E15" s="50">
        <v>3.4</v>
      </c>
      <c r="F15" s="78">
        <f t="shared" si="0"/>
        <v>8500</v>
      </c>
      <c r="G15" s="48">
        <v>3.4</v>
      </c>
      <c r="H15" s="48">
        <f t="shared" si="1"/>
        <v>8500</v>
      </c>
      <c r="I15" s="48">
        <v>4.3</v>
      </c>
      <c r="J15" s="48">
        <f t="shared" si="2"/>
        <v>10750</v>
      </c>
      <c r="K15" s="48">
        <v>4.5</v>
      </c>
      <c r="L15" s="48">
        <f t="shared" si="3"/>
        <v>11250</v>
      </c>
      <c r="M15" s="48">
        <f t="shared" si="4"/>
        <v>3.9</v>
      </c>
      <c r="N15" s="79">
        <f t="shared" si="5"/>
        <v>9750</v>
      </c>
      <c r="O15" s="9"/>
      <c r="P15" s="9"/>
    </row>
    <row r="16" spans="1:16" ht="24.95" customHeight="1" x14ac:dyDescent="0.25">
      <c r="A16" s="12">
        <v>8</v>
      </c>
      <c r="B16" s="13" t="s">
        <v>25</v>
      </c>
      <c r="C16" s="77" t="s">
        <v>18</v>
      </c>
      <c r="D16" s="81">
        <v>250</v>
      </c>
      <c r="E16" s="50">
        <v>1.9</v>
      </c>
      <c r="F16" s="78">
        <f t="shared" si="0"/>
        <v>475</v>
      </c>
      <c r="G16" s="48">
        <v>1.9</v>
      </c>
      <c r="H16" s="48">
        <f t="shared" si="1"/>
        <v>475</v>
      </c>
      <c r="I16" s="48">
        <v>2.5</v>
      </c>
      <c r="J16" s="48">
        <f t="shared" si="2"/>
        <v>625</v>
      </c>
      <c r="K16" s="48">
        <v>2.4</v>
      </c>
      <c r="L16" s="48">
        <f t="shared" si="3"/>
        <v>600</v>
      </c>
      <c r="M16" s="48">
        <f t="shared" si="4"/>
        <v>2.1749999999999998</v>
      </c>
      <c r="N16" s="79">
        <f t="shared" si="5"/>
        <v>543.75</v>
      </c>
      <c r="O16" s="9"/>
      <c r="P16" s="9"/>
    </row>
    <row r="17" spans="1:16" ht="24.95" customHeight="1" x14ac:dyDescent="0.25">
      <c r="A17" s="12">
        <v>9</v>
      </c>
      <c r="B17" s="13" t="s">
        <v>26</v>
      </c>
      <c r="C17" s="77" t="s">
        <v>18</v>
      </c>
      <c r="D17" s="81">
        <v>70</v>
      </c>
      <c r="E17" s="50">
        <v>1.9</v>
      </c>
      <c r="F17" s="78">
        <f t="shared" si="0"/>
        <v>133</v>
      </c>
      <c r="G17" s="48">
        <v>1.95</v>
      </c>
      <c r="H17" s="48">
        <f t="shared" si="1"/>
        <v>136.5</v>
      </c>
      <c r="I17" s="48">
        <v>2.5499999999999998</v>
      </c>
      <c r="J17" s="48">
        <f t="shared" si="2"/>
        <v>178.5</v>
      </c>
      <c r="K17" s="48">
        <v>2.4</v>
      </c>
      <c r="L17" s="48">
        <f t="shared" si="3"/>
        <v>168</v>
      </c>
      <c r="M17" s="48">
        <f t="shared" si="4"/>
        <v>2.1999999999999997</v>
      </c>
      <c r="N17" s="79">
        <f t="shared" si="5"/>
        <v>153.99999999999997</v>
      </c>
      <c r="O17" s="9"/>
      <c r="P17" s="9"/>
    </row>
    <row r="18" spans="1:16" ht="24.95" customHeight="1" x14ac:dyDescent="0.25">
      <c r="A18" s="12">
        <v>10</v>
      </c>
      <c r="B18" s="13" t="s">
        <v>27</v>
      </c>
      <c r="C18" s="77" t="s">
        <v>28</v>
      </c>
      <c r="D18" s="81">
        <v>20000</v>
      </c>
      <c r="E18" s="84">
        <v>6.0000000000000001E-3</v>
      </c>
      <c r="F18" s="78">
        <f t="shared" si="0"/>
        <v>120</v>
      </c>
      <c r="G18" s="85">
        <v>6.4000000000000003E-3</v>
      </c>
      <c r="H18" s="48">
        <f t="shared" si="1"/>
        <v>128</v>
      </c>
      <c r="I18" s="85">
        <v>0.01</v>
      </c>
      <c r="J18" s="48">
        <f t="shared" si="2"/>
        <v>200</v>
      </c>
      <c r="K18" s="85">
        <v>0.04</v>
      </c>
      <c r="L18" s="48">
        <f t="shared" si="3"/>
        <v>800</v>
      </c>
      <c r="M18" s="85">
        <f t="shared" si="4"/>
        <v>1.5600000000000001E-2</v>
      </c>
      <c r="N18" s="79">
        <f t="shared" si="5"/>
        <v>312</v>
      </c>
      <c r="O18" s="9"/>
      <c r="P18" s="9"/>
    </row>
    <row r="19" spans="1:16" ht="24.95" customHeight="1" x14ac:dyDescent="0.25">
      <c r="A19" s="12">
        <v>11</v>
      </c>
      <c r="B19" s="13" t="s">
        <v>29</v>
      </c>
      <c r="C19" s="77" t="s">
        <v>18</v>
      </c>
      <c r="D19" s="81">
        <v>100</v>
      </c>
      <c r="E19" s="50">
        <v>2.1</v>
      </c>
      <c r="F19" s="78">
        <f t="shared" si="0"/>
        <v>210</v>
      </c>
      <c r="G19" s="48">
        <v>2.1</v>
      </c>
      <c r="H19" s="48">
        <f t="shared" si="1"/>
        <v>210</v>
      </c>
      <c r="I19" s="48">
        <v>2.7</v>
      </c>
      <c r="J19" s="48">
        <f t="shared" si="2"/>
        <v>270</v>
      </c>
      <c r="K19" s="48">
        <v>2.4</v>
      </c>
      <c r="L19" s="48">
        <f t="shared" si="3"/>
        <v>240</v>
      </c>
      <c r="M19" s="48">
        <f t="shared" si="4"/>
        <v>2.3250000000000002</v>
      </c>
      <c r="N19" s="79">
        <f t="shared" si="5"/>
        <v>232.50000000000003</v>
      </c>
      <c r="O19" s="9"/>
      <c r="P19" s="9"/>
    </row>
    <row r="20" spans="1:16" ht="24.95" customHeight="1" x14ac:dyDescent="0.25">
      <c r="A20" s="12">
        <v>12</v>
      </c>
      <c r="B20" s="13" t="s">
        <v>30</v>
      </c>
      <c r="C20" s="77" t="s">
        <v>28</v>
      </c>
      <c r="D20" s="81">
        <v>50</v>
      </c>
      <c r="E20" s="50">
        <v>4</v>
      </c>
      <c r="F20" s="78">
        <f t="shared" si="0"/>
        <v>200</v>
      </c>
      <c r="G20" s="48">
        <v>3.1</v>
      </c>
      <c r="H20" s="48">
        <f t="shared" si="1"/>
        <v>155</v>
      </c>
      <c r="I20" s="48">
        <v>3.9</v>
      </c>
      <c r="J20" s="48">
        <f t="shared" si="2"/>
        <v>195</v>
      </c>
      <c r="K20" s="48">
        <v>8.5</v>
      </c>
      <c r="L20" s="48">
        <f t="shared" si="3"/>
        <v>425</v>
      </c>
      <c r="M20" s="48">
        <f t="shared" si="4"/>
        <v>4.875</v>
      </c>
      <c r="N20" s="79">
        <f t="shared" si="5"/>
        <v>243.75</v>
      </c>
      <c r="O20" s="9"/>
      <c r="P20" s="9"/>
    </row>
    <row r="21" spans="1:16" ht="24.95" customHeight="1" x14ac:dyDescent="0.25">
      <c r="A21" s="12">
        <v>13</v>
      </c>
      <c r="B21" s="13" t="s">
        <v>31</v>
      </c>
      <c r="C21" s="77" t="s">
        <v>18</v>
      </c>
      <c r="D21" s="81">
        <v>200</v>
      </c>
      <c r="E21" s="50">
        <v>2.4500000000000002</v>
      </c>
      <c r="F21" s="78">
        <f t="shared" si="0"/>
        <v>490.00000000000006</v>
      </c>
      <c r="G21" s="48">
        <v>2.6</v>
      </c>
      <c r="H21" s="48">
        <f t="shared" si="1"/>
        <v>520</v>
      </c>
      <c r="I21" s="48">
        <v>3.05</v>
      </c>
      <c r="J21" s="48">
        <f t="shared" si="2"/>
        <v>610</v>
      </c>
      <c r="K21" s="48">
        <v>2.85</v>
      </c>
      <c r="L21" s="48">
        <f t="shared" si="3"/>
        <v>570</v>
      </c>
      <c r="M21" s="48">
        <f t="shared" si="4"/>
        <v>2.7375000000000003</v>
      </c>
      <c r="N21" s="79">
        <f t="shared" si="5"/>
        <v>547.5</v>
      </c>
      <c r="O21" s="9"/>
      <c r="P21" s="9"/>
    </row>
    <row r="22" spans="1:16" ht="24.95" customHeight="1" x14ac:dyDescent="0.25">
      <c r="A22" s="12">
        <v>14</v>
      </c>
      <c r="B22" s="13" t="s">
        <v>32</v>
      </c>
      <c r="C22" s="77" t="s">
        <v>18</v>
      </c>
      <c r="D22" s="81">
        <v>60</v>
      </c>
      <c r="E22" s="50">
        <v>2.15</v>
      </c>
      <c r="F22" s="78">
        <f t="shared" si="0"/>
        <v>129</v>
      </c>
      <c r="G22" s="48">
        <v>2.2000000000000002</v>
      </c>
      <c r="H22" s="48">
        <f t="shared" si="1"/>
        <v>132</v>
      </c>
      <c r="I22" s="48">
        <v>2.5</v>
      </c>
      <c r="J22" s="48">
        <f t="shared" si="2"/>
        <v>150</v>
      </c>
      <c r="K22" s="48">
        <v>2.1</v>
      </c>
      <c r="L22" s="48">
        <f t="shared" si="3"/>
        <v>126</v>
      </c>
      <c r="M22" s="48">
        <f t="shared" si="4"/>
        <v>2.2374999999999998</v>
      </c>
      <c r="N22" s="79">
        <f t="shared" si="5"/>
        <v>134.25</v>
      </c>
      <c r="O22" s="9"/>
      <c r="P22" s="9"/>
    </row>
    <row r="23" spans="1:16" ht="24.95" customHeight="1" x14ac:dyDescent="0.25">
      <c r="A23" s="12">
        <v>15</v>
      </c>
      <c r="B23" s="13" t="s">
        <v>33</v>
      </c>
      <c r="C23" s="77" t="s">
        <v>18</v>
      </c>
      <c r="D23" s="81">
        <v>80</v>
      </c>
      <c r="E23" s="50">
        <v>7.8</v>
      </c>
      <c r="F23" s="78">
        <f t="shared" si="0"/>
        <v>624</v>
      </c>
      <c r="G23" s="48">
        <v>7.9</v>
      </c>
      <c r="H23" s="48">
        <f t="shared" si="1"/>
        <v>632</v>
      </c>
      <c r="I23" s="48">
        <v>10</v>
      </c>
      <c r="J23" s="48">
        <f t="shared" si="2"/>
        <v>800</v>
      </c>
      <c r="K23" s="48">
        <v>9</v>
      </c>
      <c r="L23" s="48">
        <f t="shared" si="3"/>
        <v>720</v>
      </c>
      <c r="M23" s="48">
        <f t="shared" si="4"/>
        <v>8.6750000000000007</v>
      </c>
      <c r="N23" s="79">
        <f t="shared" si="5"/>
        <v>694</v>
      </c>
      <c r="O23" s="9"/>
      <c r="P23" s="9"/>
    </row>
    <row r="24" spans="1:16" ht="24.95" customHeight="1" x14ac:dyDescent="0.25">
      <c r="A24" s="12">
        <v>16</v>
      </c>
      <c r="B24" s="13" t="s">
        <v>34</v>
      </c>
      <c r="C24" s="77" t="s">
        <v>18</v>
      </c>
      <c r="D24" s="81">
        <v>60</v>
      </c>
      <c r="E24" s="50">
        <v>8.5</v>
      </c>
      <c r="F24" s="78">
        <f t="shared" si="0"/>
        <v>510</v>
      </c>
      <c r="G24" s="75"/>
      <c r="H24" s="75">
        <f t="shared" si="1"/>
        <v>0</v>
      </c>
      <c r="I24" s="48">
        <v>12</v>
      </c>
      <c r="J24" s="48">
        <f t="shared" si="2"/>
        <v>720</v>
      </c>
      <c r="K24" s="48">
        <v>9</v>
      </c>
      <c r="L24" s="48">
        <f t="shared" si="3"/>
        <v>540</v>
      </c>
      <c r="M24" s="48">
        <f>(E24+I24+K24)/3</f>
        <v>9.8333333333333339</v>
      </c>
      <c r="N24" s="79">
        <f t="shared" si="5"/>
        <v>590</v>
      </c>
      <c r="O24" s="9"/>
      <c r="P24" s="9"/>
    </row>
    <row r="25" spans="1:16" ht="24.95" customHeight="1" x14ac:dyDescent="0.25">
      <c r="A25" s="12">
        <v>17</v>
      </c>
      <c r="B25" s="13" t="s">
        <v>35</v>
      </c>
      <c r="C25" s="77" t="s">
        <v>18</v>
      </c>
      <c r="D25" s="81">
        <v>120</v>
      </c>
      <c r="E25" s="50">
        <v>11.5</v>
      </c>
      <c r="F25" s="78">
        <f t="shared" si="0"/>
        <v>1380</v>
      </c>
      <c r="G25" s="48">
        <v>13.5</v>
      </c>
      <c r="H25" s="48">
        <f t="shared" si="1"/>
        <v>1620</v>
      </c>
      <c r="I25" s="48">
        <v>11.5</v>
      </c>
      <c r="J25" s="48">
        <f t="shared" si="2"/>
        <v>1380</v>
      </c>
      <c r="K25" s="48">
        <v>9</v>
      </c>
      <c r="L25" s="48">
        <f t="shared" si="3"/>
        <v>1080</v>
      </c>
      <c r="M25" s="48">
        <f t="shared" si="4"/>
        <v>11.375</v>
      </c>
      <c r="N25" s="79">
        <f t="shared" si="5"/>
        <v>1365</v>
      </c>
      <c r="O25" s="9"/>
      <c r="P25" s="9"/>
    </row>
    <row r="26" spans="1:16" ht="24.95" customHeight="1" x14ac:dyDescent="0.25">
      <c r="A26" s="12">
        <v>18</v>
      </c>
      <c r="B26" s="13" t="s">
        <v>36</v>
      </c>
      <c r="C26" s="77" t="s">
        <v>18</v>
      </c>
      <c r="D26" s="81">
        <v>60</v>
      </c>
      <c r="E26" s="50">
        <v>2.58</v>
      </c>
      <c r="F26" s="78">
        <f t="shared" si="0"/>
        <v>154.80000000000001</v>
      </c>
      <c r="G26" s="48">
        <v>2.6</v>
      </c>
      <c r="H26" s="48">
        <f t="shared" si="1"/>
        <v>156</v>
      </c>
      <c r="I26" s="48">
        <v>2.8</v>
      </c>
      <c r="J26" s="48">
        <f t="shared" si="2"/>
        <v>168</v>
      </c>
      <c r="K26" s="48">
        <v>2.85</v>
      </c>
      <c r="L26" s="48">
        <f t="shared" si="3"/>
        <v>171</v>
      </c>
      <c r="M26" s="48">
        <f t="shared" si="4"/>
        <v>2.7075</v>
      </c>
      <c r="N26" s="79">
        <f t="shared" si="5"/>
        <v>162.44999999999999</v>
      </c>
      <c r="O26" s="9"/>
      <c r="P26" s="9"/>
    </row>
    <row r="27" spans="1:16" ht="24.95" customHeight="1" x14ac:dyDescent="0.25">
      <c r="A27" s="12">
        <v>19</v>
      </c>
      <c r="B27" s="13" t="s">
        <v>37</v>
      </c>
      <c r="C27" s="77" t="s">
        <v>18</v>
      </c>
      <c r="D27" s="81">
        <v>60</v>
      </c>
      <c r="E27" s="50">
        <v>2.58</v>
      </c>
      <c r="F27" s="78">
        <f t="shared" si="0"/>
        <v>154.80000000000001</v>
      </c>
      <c r="G27" s="48">
        <v>2.6</v>
      </c>
      <c r="H27" s="48">
        <f t="shared" si="1"/>
        <v>156</v>
      </c>
      <c r="I27" s="48">
        <v>2.8</v>
      </c>
      <c r="J27" s="48">
        <f t="shared" si="2"/>
        <v>168</v>
      </c>
      <c r="K27" s="48">
        <v>2.85</v>
      </c>
      <c r="L27" s="48">
        <f t="shared" si="3"/>
        <v>171</v>
      </c>
      <c r="M27" s="48">
        <f t="shared" si="4"/>
        <v>2.7075</v>
      </c>
      <c r="N27" s="79">
        <f t="shared" si="5"/>
        <v>162.44999999999999</v>
      </c>
      <c r="O27" s="9"/>
      <c r="P27" s="9"/>
    </row>
    <row r="28" spans="1:16" ht="24.95" customHeight="1" x14ac:dyDescent="0.25">
      <c r="A28" s="12">
        <v>20</v>
      </c>
      <c r="B28" s="13" t="s">
        <v>38</v>
      </c>
      <c r="C28" s="77" t="s">
        <v>18</v>
      </c>
      <c r="D28" s="81">
        <v>60</v>
      </c>
      <c r="E28" s="50">
        <v>2.58</v>
      </c>
      <c r="F28" s="78">
        <f t="shared" si="0"/>
        <v>154.80000000000001</v>
      </c>
      <c r="G28" s="48">
        <v>2.6</v>
      </c>
      <c r="H28" s="48">
        <f t="shared" si="1"/>
        <v>156</v>
      </c>
      <c r="I28" s="48">
        <v>2.8</v>
      </c>
      <c r="J28" s="48">
        <f t="shared" si="2"/>
        <v>168</v>
      </c>
      <c r="K28" s="48">
        <v>5.25</v>
      </c>
      <c r="L28" s="48">
        <f t="shared" si="3"/>
        <v>315</v>
      </c>
      <c r="M28" s="48">
        <f t="shared" si="4"/>
        <v>3.3075000000000001</v>
      </c>
      <c r="N28" s="79">
        <f t="shared" si="5"/>
        <v>198.45000000000002</v>
      </c>
      <c r="O28" s="9"/>
      <c r="P28" s="9"/>
    </row>
    <row r="29" spans="1:16" ht="24.95" customHeight="1" x14ac:dyDescent="0.25">
      <c r="A29" s="12">
        <v>21</v>
      </c>
      <c r="B29" s="13" t="s">
        <v>39</v>
      </c>
      <c r="C29" s="77" t="s">
        <v>18</v>
      </c>
      <c r="D29" s="81">
        <v>60</v>
      </c>
      <c r="E29" s="50">
        <v>2.58</v>
      </c>
      <c r="F29" s="78">
        <f t="shared" si="0"/>
        <v>154.80000000000001</v>
      </c>
      <c r="G29" s="48">
        <v>2.6</v>
      </c>
      <c r="H29" s="48">
        <f t="shared" si="1"/>
        <v>156</v>
      </c>
      <c r="I29" s="48">
        <v>2.8</v>
      </c>
      <c r="J29" s="48">
        <f t="shared" si="2"/>
        <v>168</v>
      </c>
      <c r="K29" s="48">
        <v>2.85</v>
      </c>
      <c r="L29" s="48">
        <f t="shared" si="3"/>
        <v>171</v>
      </c>
      <c r="M29" s="48">
        <f t="shared" si="4"/>
        <v>2.7075</v>
      </c>
      <c r="N29" s="79">
        <f t="shared" si="5"/>
        <v>162.44999999999999</v>
      </c>
      <c r="O29" s="9"/>
      <c r="P29" s="9"/>
    </row>
    <row r="30" spans="1:16" ht="24.95" customHeight="1" x14ac:dyDescent="0.25">
      <c r="A30" s="12">
        <v>22</v>
      </c>
      <c r="B30" s="13" t="s">
        <v>40</v>
      </c>
      <c r="C30" s="77" t="s">
        <v>28</v>
      </c>
      <c r="D30" s="81">
        <v>60</v>
      </c>
      <c r="E30" s="50">
        <v>14.5</v>
      </c>
      <c r="F30" s="78">
        <f t="shared" si="0"/>
        <v>870</v>
      </c>
      <c r="G30" s="48">
        <v>17.25</v>
      </c>
      <c r="H30" s="48">
        <f t="shared" si="1"/>
        <v>1035</v>
      </c>
      <c r="I30" s="48">
        <v>22</v>
      </c>
      <c r="J30" s="48">
        <f t="shared" si="2"/>
        <v>1320</v>
      </c>
      <c r="K30" s="48">
        <v>16</v>
      </c>
      <c r="L30" s="48">
        <f t="shared" si="3"/>
        <v>960</v>
      </c>
      <c r="M30" s="48">
        <f t="shared" si="4"/>
        <v>17.4375</v>
      </c>
      <c r="N30" s="79">
        <f t="shared" si="5"/>
        <v>1046.25</v>
      </c>
      <c r="O30" s="9"/>
      <c r="P30" s="9"/>
    </row>
    <row r="31" spans="1:16" ht="24.95" customHeight="1" x14ac:dyDescent="0.25">
      <c r="A31" s="12">
        <v>23</v>
      </c>
      <c r="B31" s="13" t="s">
        <v>41</v>
      </c>
      <c r="C31" s="77" t="s">
        <v>18</v>
      </c>
      <c r="D31" s="81">
        <v>500</v>
      </c>
      <c r="E31" s="50">
        <v>4.5</v>
      </c>
      <c r="F31" s="78">
        <f t="shared" si="0"/>
        <v>2250</v>
      </c>
      <c r="G31" s="48">
        <v>4.5</v>
      </c>
      <c r="H31" s="48">
        <f t="shared" si="1"/>
        <v>2250</v>
      </c>
      <c r="I31" s="48">
        <v>5.7</v>
      </c>
      <c r="J31" s="48">
        <f t="shared" si="2"/>
        <v>2850</v>
      </c>
      <c r="K31" s="48">
        <v>6.9</v>
      </c>
      <c r="L31" s="48">
        <f t="shared" si="3"/>
        <v>3450</v>
      </c>
      <c r="M31" s="48">
        <f t="shared" si="4"/>
        <v>5.4</v>
      </c>
      <c r="N31" s="79">
        <f t="shared" si="5"/>
        <v>2700</v>
      </c>
      <c r="O31" s="9"/>
      <c r="P31" s="9"/>
    </row>
    <row r="32" spans="1:16" ht="24.95" customHeight="1" x14ac:dyDescent="0.25">
      <c r="A32" s="12">
        <v>24</v>
      </c>
      <c r="B32" s="13" t="s">
        <v>42</v>
      </c>
      <c r="C32" s="77" t="s">
        <v>18</v>
      </c>
      <c r="D32" s="82">
        <v>70</v>
      </c>
      <c r="E32" s="50">
        <v>7.5</v>
      </c>
      <c r="F32" s="78">
        <f t="shared" si="0"/>
        <v>525</v>
      </c>
      <c r="G32" s="48">
        <v>7.6</v>
      </c>
      <c r="H32" s="48">
        <f t="shared" si="1"/>
        <v>532</v>
      </c>
      <c r="I32" s="48">
        <v>9.6999999999999993</v>
      </c>
      <c r="J32" s="48">
        <f t="shared" si="2"/>
        <v>679</v>
      </c>
      <c r="K32" s="48">
        <v>7.5</v>
      </c>
      <c r="L32" s="48">
        <f t="shared" si="3"/>
        <v>525</v>
      </c>
      <c r="M32" s="48">
        <f t="shared" si="4"/>
        <v>8.0749999999999993</v>
      </c>
      <c r="N32" s="79">
        <f t="shared" si="5"/>
        <v>565.25</v>
      </c>
      <c r="O32" s="9"/>
      <c r="P32" s="9"/>
    </row>
    <row r="33" spans="1:16" ht="24.95" customHeight="1" x14ac:dyDescent="0.25">
      <c r="A33" s="12">
        <v>25</v>
      </c>
      <c r="B33" s="13" t="s">
        <v>43</v>
      </c>
      <c r="C33" s="77" t="s">
        <v>18</v>
      </c>
      <c r="D33" s="82">
        <v>300</v>
      </c>
      <c r="E33" s="50">
        <v>6.5</v>
      </c>
      <c r="F33" s="78">
        <f t="shared" si="0"/>
        <v>1950</v>
      </c>
      <c r="G33" s="48">
        <v>6.75</v>
      </c>
      <c r="H33" s="48">
        <f t="shared" si="1"/>
        <v>2025</v>
      </c>
      <c r="I33" s="48">
        <v>6.9</v>
      </c>
      <c r="J33" s="48">
        <f t="shared" si="2"/>
        <v>2070</v>
      </c>
      <c r="K33" s="48">
        <v>9.5</v>
      </c>
      <c r="L33" s="48">
        <f t="shared" si="3"/>
        <v>2850</v>
      </c>
      <c r="M33" s="48">
        <f t="shared" si="4"/>
        <v>7.4124999999999996</v>
      </c>
      <c r="N33" s="79">
        <f t="shared" si="5"/>
        <v>2223.75</v>
      </c>
      <c r="O33" s="9"/>
      <c r="P33" s="9"/>
    </row>
    <row r="34" spans="1:16" ht="24.75" customHeight="1" x14ac:dyDescent="0.25">
      <c r="A34" s="12">
        <v>26</v>
      </c>
      <c r="B34" s="13" t="s">
        <v>44</v>
      </c>
      <c r="C34" s="77" t="s">
        <v>28</v>
      </c>
      <c r="D34" s="82">
        <v>600</v>
      </c>
      <c r="E34" s="50">
        <v>1.1499999999999999</v>
      </c>
      <c r="F34" s="78">
        <f t="shared" si="0"/>
        <v>690</v>
      </c>
      <c r="G34" s="48">
        <v>1.25</v>
      </c>
      <c r="H34" s="48">
        <f t="shared" si="1"/>
        <v>750</v>
      </c>
      <c r="I34" s="48">
        <v>1.6</v>
      </c>
      <c r="J34" s="48">
        <f t="shared" si="2"/>
        <v>960</v>
      </c>
      <c r="K34" s="48">
        <v>1.45</v>
      </c>
      <c r="L34" s="48">
        <f t="shared" si="3"/>
        <v>870</v>
      </c>
      <c r="M34" s="48">
        <f t="shared" si="4"/>
        <v>1.3625</v>
      </c>
      <c r="N34" s="79">
        <f t="shared" si="5"/>
        <v>817.5</v>
      </c>
      <c r="O34" s="9"/>
      <c r="P34" s="9"/>
    </row>
    <row r="35" spans="1:16" ht="24.95" customHeight="1" x14ac:dyDescent="0.25">
      <c r="A35" s="12">
        <v>27</v>
      </c>
      <c r="B35" s="13" t="s">
        <v>45</v>
      </c>
      <c r="C35" s="77" t="s">
        <v>18</v>
      </c>
      <c r="D35" s="82">
        <v>50</v>
      </c>
      <c r="E35" s="50">
        <v>2.58</v>
      </c>
      <c r="F35" s="78">
        <f t="shared" si="0"/>
        <v>129</v>
      </c>
      <c r="G35" s="48">
        <v>2.6</v>
      </c>
      <c r="H35" s="48">
        <f t="shared" si="1"/>
        <v>130</v>
      </c>
      <c r="I35" s="48">
        <v>2.8</v>
      </c>
      <c r="J35" s="48">
        <f t="shared" si="2"/>
        <v>140</v>
      </c>
      <c r="K35" s="48">
        <v>2.85</v>
      </c>
      <c r="L35" s="48">
        <f t="shared" si="3"/>
        <v>142.5</v>
      </c>
      <c r="M35" s="48">
        <f t="shared" si="4"/>
        <v>2.7075</v>
      </c>
      <c r="N35" s="79">
        <f t="shared" si="5"/>
        <v>135.375</v>
      </c>
      <c r="O35" s="9"/>
      <c r="P35" s="9"/>
    </row>
    <row r="36" spans="1:16" ht="24.95" customHeight="1" x14ac:dyDescent="0.25">
      <c r="A36" s="12">
        <v>28</v>
      </c>
      <c r="B36" s="13" t="s">
        <v>46</v>
      </c>
      <c r="C36" s="77" t="s">
        <v>18</v>
      </c>
      <c r="D36" s="82">
        <v>2000</v>
      </c>
      <c r="E36" s="50">
        <v>3.5</v>
      </c>
      <c r="F36" s="78">
        <f t="shared" si="0"/>
        <v>7000</v>
      </c>
      <c r="G36" s="48">
        <v>3.5</v>
      </c>
      <c r="H36" s="48">
        <f t="shared" si="1"/>
        <v>7000</v>
      </c>
      <c r="I36" s="48">
        <v>3.9</v>
      </c>
      <c r="J36" s="48">
        <f t="shared" si="2"/>
        <v>7800</v>
      </c>
      <c r="K36" s="48">
        <v>4</v>
      </c>
      <c r="L36" s="48">
        <f t="shared" si="3"/>
        <v>8000</v>
      </c>
      <c r="M36" s="48">
        <f t="shared" si="4"/>
        <v>3.7250000000000001</v>
      </c>
      <c r="N36" s="79">
        <f t="shared" si="5"/>
        <v>7450</v>
      </c>
      <c r="O36" s="9"/>
      <c r="P36" s="9"/>
    </row>
    <row r="37" spans="1:16" ht="24.95" customHeight="1" x14ac:dyDescent="0.25">
      <c r="A37" s="12">
        <v>29</v>
      </c>
      <c r="B37" s="13" t="s">
        <v>47</v>
      </c>
      <c r="C37" s="77" t="s">
        <v>18</v>
      </c>
      <c r="D37" s="82">
        <v>50</v>
      </c>
      <c r="E37" s="50">
        <v>6.5</v>
      </c>
      <c r="F37" s="78">
        <f t="shared" si="0"/>
        <v>325</v>
      </c>
      <c r="G37" s="48">
        <v>6.65</v>
      </c>
      <c r="H37" s="48">
        <f t="shared" si="1"/>
        <v>332.5</v>
      </c>
      <c r="I37" s="48">
        <v>8.5</v>
      </c>
      <c r="J37" s="48">
        <f t="shared" si="2"/>
        <v>425</v>
      </c>
      <c r="K37" s="48">
        <v>8</v>
      </c>
      <c r="L37" s="48">
        <f t="shared" si="3"/>
        <v>400</v>
      </c>
      <c r="M37" s="48">
        <f t="shared" si="4"/>
        <v>7.4124999999999996</v>
      </c>
      <c r="N37" s="79">
        <f t="shared" si="5"/>
        <v>370.625</v>
      </c>
      <c r="O37" s="9"/>
      <c r="P37" s="9"/>
    </row>
    <row r="38" spans="1:16" ht="24.95" customHeight="1" x14ac:dyDescent="0.25">
      <c r="A38" s="12">
        <v>30</v>
      </c>
      <c r="B38" s="13" t="s">
        <v>48</v>
      </c>
      <c r="C38" s="77" t="s">
        <v>28</v>
      </c>
      <c r="D38" s="82">
        <v>1200</v>
      </c>
      <c r="E38" s="50">
        <v>2.85</v>
      </c>
      <c r="F38" s="78">
        <f t="shared" si="0"/>
        <v>3420</v>
      </c>
      <c r="G38" s="48">
        <v>2.85</v>
      </c>
      <c r="H38" s="48">
        <f t="shared" si="1"/>
        <v>3420</v>
      </c>
      <c r="I38" s="48">
        <v>3.6</v>
      </c>
      <c r="J38" s="48">
        <f t="shared" si="2"/>
        <v>4320</v>
      </c>
      <c r="K38" s="48">
        <v>4.25</v>
      </c>
      <c r="L38" s="48">
        <f t="shared" si="3"/>
        <v>5100</v>
      </c>
      <c r="M38" s="48">
        <f t="shared" si="4"/>
        <v>3.3875000000000002</v>
      </c>
      <c r="N38" s="79">
        <f t="shared" si="5"/>
        <v>4065</v>
      </c>
      <c r="O38" s="9"/>
      <c r="P38" s="9"/>
    </row>
    <row r="39" spans="1:16" ht="24.95" customHeight="1" x14ac:dyDescent="0.25">
      <c r="A39" s="12">
        <v>31</v>
      </c>
      <c r="B39" s="13" t="s">
        <v>49</v>
      </c>
      <c r="C39" s="77" t="s">
        <v>18</v>
      </c>
      <c r="D39" s="82">
        <v>500</v>
      </c>
      <c r="E39" s="50">
        <v>2.58</v>
      </c>
      <c r="F39" s="78">
        <f t="shared" si="0"/>
        <v>1290</v>
      </c>
      <c r="G39" s="48">
        <v>2.6</v>
      </c>
      <c r="H39" s="48">
        <f t="shared" si="1"/>
        <v>1300</v>
      </c>
      <c r="I39" s="48">
        <v>2.8</v>
      </c>
      <c r="J39" s="48">
        <f t="shared" si="2"/>
        <v>1400</v>
      </c>
      <c r="K39" s="48">
        <v>3.25</v>
      </c>
      <c r="L39" s="48">
        <f t="shared" si="3"/>
        <v>1625</v>
      </c>
      <c r="M39" s="48">
        <f t="shared" si="4"/>
        <v>2.8075000000000001</v>
      </c>
      <c r="N39" s="79">
        <f t="shared" si="5"/>
        <v>1403.75</v>
      </c>
      <c r="O39" s="9"/>
      <c r="P39" s="9"/>
    </row>
    <row r="40" spans="1:16" ht="24.95" customHeight="1" x14ac:dyDescent="0.25">
      <c r="A40" s="12">
        <v>32</v>
      </c>
      <c r="B40" s="13" t="s">
        <v>50</v>
      </c>
      <c r="C40" s="77" t="s">
        <v>18</v>
      </c>
      <c r="D40" s="82">
        <v>60</v>
      </c>
      <c r="E40" s="50">
        <v>9.5</v>
      </c>
      <c r="F40" s="78">
        <f t="shared" si="0"/>
        <v>570</v>
      </c>
      <c r="G40" s="76"/>
      <c r="H40" s="75">
        <f t="shared" si="1"/>
        <v>0</v>
      </c>
      <c r="I40" s="48">
        <v>11.5</v>
      </c>
      <c r="J40" s="48">
        <f t="shared" si="2"/>
        <v>690</v>
      </c>
      <c r="K40" s="48">
        <v>9.5</v>
      </c>
      <c r="L40" s="48">
        <f t="shared" si="3"/>
        <v>570</v>
      </c>
      <c r="M40" s="48">
        <f>(E40+I40+K40)/3</f>
        <v>10.166666666666666</v>
      </c>
      <c r="N40" s="79">
        <f t="shared" si="5"/>
        <v>610</v>
      </c>
      <c r="O40" s="9"/>
      <c r="P40" s="9"/>
    </row>
    <row r="41" spans="1:16" ht="24.95" customHeight="1" x14ac:dyDescent="0.25">
      <c r="A41" s="12">
        <v>33</v>
      </c>
      <c r="B41" s="13" t="s">
        <v>51</v>
      </c>
      <c r="C41" s="77" t="s">
        <v>18</v>
      </c>
      <c r="D41" s="82">
        <v>300</v>
      </c>
      <c r="E41" s="50">
        <v>2.15</v>
      </c>
      <c r="F41" s="78">
        <f t="shared" si="0"/>
        <v>645</v>
      </c>
      <c r="G41" s="49">
        <v>1.8</v>
      </c>
      <c r="H41" s="48">
        <f t="shared" si="1"/>
        <v>540</v>
      </c>
      <c r="I41" s="48">
        <v>2.4</v>
      </c>
      <c r="J41" s="48">
        <f t="shared" si="2"/>
        <v>720</v>
      </c>
      <c r="K41" s="48">
        <v>3</v>
      </c>
      <c r="L41" s="48">
        <f t="shared" si="3"/>
        <v>900</v>
      </c>
      <c r="M41" s="48">
        <f t="shared" si="4"/>
        <v>2.3374999999999999</v>
      </c>
      <c r="N41" s="79">
        <f t="shared" si="5"/>
        <v>701.25</v>
      </c>
      <c r="O41" s="9"/>
      <c r="P41" s="9"/>
    </row>
    <row r="42" spans="1:16" ht="24.95" customHeight="1" x14ac:dyDescent="0.25">
      <c r="A42" s="12">
        <v>34</v>
      </c>
      <c r="B42" s="13" t="s">
        <v>52</v>
      </c>
      <c r="C42" s="77" t="s">
        <v>18</v>
      </c>
      <c r="D42" s="82">
        <v>300</v>
      </c>
      <c r="E42" s="50">
        <v>1.92</v>
      </c>
      <c r="F42" s="78">
        <f t="shared" si="0"/>
        <v>576</v>
      </c>
      <c r="G42" s="49">
        <v>1.92</v>
      </c>
      <c r="H42" s="48">
        <f t="shared" si="1"/>
        <v>576</v>
      </c>
      <c r="I42" s="48">
        <v>1.8</v>
      </c>
      <c r="J42" s="48">
        <f t="shared" si="2"/>
        <v>540</v>
      </c>
      <c r="K42" s="48">
        <v>2.5</v>
      </c>
      <c r="L42" s="48">
        <f t="shared" si="3"/>
        <v>750</v>
      </c>
      <c r="M42" s="48">
        <f t="shared" si="4"/>
        <v>2.0350000000000001</v>
      </c>
      <c r="N42" s="79">
        <f t="shared" si="5"/>
        <v>610.5</v>
      </c>
      <c r="O42" s="9"/>
      <c r="P42" s="9"/>
    </row>
    <row r="43" spans="1:16" ht="24.95" customHeight="1" x14ac:dyDescent="0.25">
      <c r="A43" s="12">
        <v>35</v>
      </c>
      <c r="B43" s="13" t="s">
        <v>53</v>
      </c>
      <c r="C43" s="77" t="s">
        <v>18</v>
      </c>
      <c r="D43" s="82">
        <v>150</v>
      </c>
      <c r="E43" s="50">
        <v>1.25</v>
      </c>
      <c r="F43" s="78">
        <f t="shared" si="0"/>
        <v>187.5</v>
      </c>
      <c r="G43" s="49">
        <v>1.29</v>
      </c>
      <c r="H43" s="48">
        <f t="shared" si="1"/>
        <v>193.5</v>
      </c>
      <c r="I43" s="48">
        <v>1.75</v>
      </c>
      <c r="J43" s="48">
        <f t="shared" si="2"/>
        <v>262.5</v>
      </c>
      <c r="K43" s="48">
        <v>1.7</v>
      </c>
      <c r="L43" s="48">
        <f t="shared" si="3"/>
        <v>255</v>
      </c>
      <c r="M43" s="48">
        <f t="shared" si="4"/>
        <v>1.4975000000000001</v>
      </c>
      <c r="N43" s="79">
        <f t="shared" si="5"/>
        <v>224.625</v>
      </c>
      <c r="O43" s="9"/>
      <c r="P43" s="9"/>
    </row>
    <row r="44" spans="1:16" ht="24.95" customHeight="1" x14ac:dyDescent="0.25">
      <c r="A44" s="12">
        <v>36</v>
      </c>
      <c r="B44" s="13" t="s">
        <v>54</v>
      </c>
      <c r="C44" s="77" t="s">
        <v>18</v>
      </c>
      <c r="D44" s="82">
        <v>300</v>
      </c>
      <c r="E44" s="50">
        <v>1.9</v>
      </c>
      <c r="F44" s="78">
        <f t="shared" si="0"/>
        <v>570</v>
      </c>
      <c r="G44" s="49">
        <v>1.9</v>
      </c>
      <c r="H44" s="48">
        <f t="shared" si="1"/>
        <v>570</v>
      </c>
      <c r="I44" s="48">
        <v>2.5499999999999998</v>
      </c>
      <c r="J44" s="48">
        <f t="shared" si="2"/>
        <v>765</v>
      </c>
      <c r="K44" s="48">
        <v>2.25</v>
      </c>
      <c r="L44" s="48">
        <f t="shared" si="3"/>
        <v>675</v>
      </c>
      <c r="M44" s="48">
        <f t="shared" si="4"/>
        <v>2.15</v>
      </c>
      <c r="N44" s="79">
        <f t="shared" si="5"/>
        <v>645</v>
      </c>
      <c r="O44" s="9"/>
      <c r="P44" s="9"/>
    </row>
    <row r="45" spans="1:16" ht="24.95" customHeight="1" x14ac:dyDescent="0.25">
      <c r="A45" s="12">
        <v>37</v>
      </c>
      <c r="B45" s="13" t="s">
        <v>55</v>
      </c>
      <c r="C45" s="77" t="s">
        <v>18</v>
      </c>
      <c r="D45" s="82">
        <v>300</v>
      </c>
      <c r="E45" s="50">
        <v>1.28</v>
      </c>
      <c r="F45" s="78">
        <f t="shared" si="0"/>
        <v>384</v>
      </c>
      <c r="G45" s="49">
        <v>1.28</v>
      </c>
      <c r="H45" s="48">
        <f t="shared" si="1"/>
        <v>384</v>
      </c>
      <c r="I45" s="48">
        <v>2.65</v>
      </c>
      <c r="J45" s="48">
        <f t="shared" si="2"/>
        <v>795</v>
      </c>
      <c r="K45" s="48">
        <v>3</v>
      </c>
      <c r="L45" s="48">
        <f t="shared" si="3"/>
        <v>900</v>
      </c>
      <c r="M45" s="48">
        <f t="shared" si="4"/>
        <v>2.0525000000000002</v>
      </c>
      <c r="N45" s="79">
        <f t="shared" si="5"/>
        <v>615.75000000000011</v>
      </c>
      <c r="O45" s="9"/>
      <c r="P45" s="9"/>
    </row>
    <row r="46" spans="1:16" ht="24.95" customHeight="1" x14ac:dyDescent="0.25">
      <c r="A46" s="12">
        <v>38</v>
      </c>
      <c r="B46" s="13" t="s">
        <v>56</v>
      </c>
      <c r="C46" s="77" t="s">
        <v>18</v>
      </c>
      <c r="D46" s="82">
        <v>150</v>
      </c>
      <c r="E46" s="50">
        <v>3.95</v>
      </c>
      <c r="F46" s="78">
        <f t="shared" si="0"/>
        <v>592.5</v>
      </c>
      <c r="G46" s="49">
        <v>4</v>
      </c>
      <c r="H46" s="48">
        <f t="shared" si="1"/>
        <v>600</v>
      </c>
      <c r="I46" s="48">
        <v>5.0999999999999996</v>
      </c>
      <c r="J46" s="48">
        <f t="shared" si="2"/>
        <v>765</v>
      </c>
      <c r="K46" s="48">
        <v>5</v>
      </c>
      <c r="L46" s="48">
        <f t="shared" si="3"/>
        <v>750</v>
      </c>
      <c r="M46" s="48">
        <f t="shared" si="4"/>
        <v>4.5125000000000002</v>
      </c>
      <c r="N46" s="79">
        <f t="shared" si="5"/>
        <v>676.875</v>
      </c>
      <c r="O46" s="9"/>
      <c r="P46" s="9"/>
    </row>
    <row r="47" spans="1:16" ht="24.95" customHeight="1" x14ac:dyDescent="0.25">
      <c r="A47" s="12">
        <v>39</v>
      </c>
      <c r="B47" s="13" t="s">
        <v>57</v>
      </c>
      <c r="C47" s="77" t="s">
        <v>18</v>
      </c>
      <c r="D47" s="82">
        <v>400</v>
      </c>
      <c r="E47" s="50">
        <v>3.95</v>
      </c>
      <c r="F47" s="78">
        <f t="shared" si="0"/>
        <v>1580</v>
      </c>
      <c r="G47" s="49">
        <v>3.96</v>
      </c>
      <c r="H47" s="48">
        <f t="shared" si="1"/>
        <v>1584</v>
      </c>
      <c r="I47" s="48">
        <v>5</v>
      </c>
      <c r="J47" s="48">
        <f t="shared" si="2"/>
        <v>2000</v>
      </c>
      <c r="K47" s="48">
        <v>5.0999999999999996</v>
      </c>
      <c r="L47" s="48">
        <f t="shared" si="3"/>
        <v>2039.9999999999998</v>
      </c>
      <c r="M47" s="48">
        <f t="shared" si="4"/>
        <v>4.5024999999999995</v>
      </c>
      <c r="N47" s="79">
        <f t="shared" si="5"/>
        <v>1800.9999999999998</v>
      </c>
      <c r="O47" s="9"/>
      <c r="P47" s="9"/>
    </row>
    <row r="48" spans="1:16" ht="24.95" customHeight="1" x14ac:dyDescent="0.25">
      <c r="A48" s="12">
        <v>40</v>
      </c>
      <c r="B48" s="13" t="s">
        <v>58</v>
      </c>
      <c r="C48" s="77" t="s">
        <v>18</v>
      </c>
      <c r="D48" s="82">
        <v>1000</v>
      </c>
      <c r="E48" s="50">
        <v>1.95</v>
      </c>
      <c r="F48" s="78">
        <f t="shared" si="0"/>
        <v>1950</v>
      </c>
      <c r="G48" s="49">
        <v>1.84</v>
      </c>
      <c r="H48" s="48">
        <f t="shared" si="1"/>
        <v>1840</v>
      </c>
      <c r="I48" s="48">
        <v>2.35</v>
      </c>
      <c r="J48" s="48">
        <f t="shared" si="2"/>
        <v>2350</v>
      </c>
      <c r="K48" s="48">
        <v>2.7</v>
      </c>
      <c r="L48" s="48">
        <f t="shared" si="3"/>
        <v>2700</v>
      </c>
      <c r="M48" s="48">
        <f t="shared" si="4"/>
        <v>2.21</v>
      </c>
      <c r="N48" s="79">
        <f t="shared" si="5"/>
        <v>2210</v>
      </c>
      <c r="O48" s="9"/>
      <c r="P48" s="9"/>
    </row>
    <row r="49" spans="1:19" ht="24.95" customHeight="1" x14ac:dyDescent="0.25">
      <c r="A49" s="12">
        <v>41</v>
      </c>
      <c r="B49" s="13" t="s">
        <v>59</v>
      </c>
      <c r="C49" s="77" t="s">
        <v>18</v>
      </c>
      <c r="D49" s="82">
        <v>1000</v>
      </c>
      <c r="E49" s="50">
        <v>1.75</v>
      </c>
      <c r="F49" s="78">
        <f t="shared" si="0"/>
        <v>1750</v>
      </c>
      <c r="G49" s="49">
        <v>1.58</v>
      </c>
      <c r="H49" s="48">
        <f t="shared" si="1"/>
        <v>1580</v>
      </c>
      <c r="I49" s="48">
        <v>2.25</v>
      </c>
      <c r="J49" s="48">
        <f t="shared" si="2"/>
        <v>2250</v>
      </c>
      <c r="K49" s="48">
        <v>2.2000000000000002</v>
      </c>
      <c r="L49" s="48">
        <f t="shared" si="3"/>
        <v>2200</v>
      </c>
      <c r="M49" s="48">
        <f t="shared" si="4"/>
        <v>1.9450000000000001</v>
      </c>
      <c r="N49" s="79">
        <f t="shared" si="5"/>
        <v>1945</v>
      </c>
      <c r="O49" s="9"/>
      <c r="P49" s="9"/>
    </row>
    <row r="50" spans="1:19" ht="24.95" customHeight="1" x14ac:dyDescent="0.25">
      <c r="A50" s="12">
        <v>42</v>
      </c>
      <c r="B50" s="13" t="s">
        <v>60</v>
      </c>
      <c r="C50" s="77" t="s">
        <v>18</v>
      </c>
      <c r="D50" s="82">
        <v>1200</v>
      </c>
      <c r="E50" s="50">
        <v>1.82</v>
      </c>
      <c r="F50" s="78">
        <f t="shared" si="0"/>
        <v>2184</v>
      </c>
      <c r="G50" s="76"/>
      <c r="H50" s="75">
        <f t="shared" si="1"/>
        <v>0</v>
      </c>
      <c r="I50" s="48">
        <v>1.95</v>
      </c>
      <c r="J50" s="48">
        <f t="shared" si="2"/>
        <v>2340</v>
      </c>
      <c r="K50" s="48">
        <v>3.8</v>
      </c>
      <c r="L50" s="48">
        <f t="shared" si="3"/>
        <v>4560</v>
      </c>
      <c r="M50" s="48">
        <f>(E50+I50+K50)/3</f>
        <v>2.5233333333333334</v>
      </c>
      <c r="N50" s="79">
        <f t="shared" si="5"/>
        <v>3028</v>
      </c>
      <c r="O50" s="9"/>
      <c r="P50" s="9"/>
    </row>
    <row r="51" spans="1:19" s="14" customFormat="1" ht="24.95" customHeight="1" x14ac:dyDescent="0.25">
      <c r="B51" s="15"/>
      <c r="C51" s="16"/>
      <c r="D51" s="128" t="s">
        <v>61</v>
      </c>
      <c r="E51" s="128"/>
      <c r="F51" s="17">
        <f>SUM(F9:F50)</f>
        <v>46330.7</v>
      </c>
      <c r="G51" s="18"/>
      <c r="H51" s="18">
        <f>SUM(H9:H50)</f>
        <v>43335</v>
      </c>
      <c r="I51" s="19"/>
      <c r="J51" s="19">
        <f>SUM(J9:J50)</f>
        <v>56514</v>
      </c>
      <c r="K51" s="19"/>
      <c r="L51" s="19">
        <f>SUM(L9:L50)</f>
        <v>62582</v>
      </c>
      <c r="M51" s="19"/>
      <c r="N51" s="19">
        <f>SUM(N9:N50)</f>
        <v>53247.425000000003</v>
      </c>
    </row>
    <row r="52" spans="1:19" ht="24.95" customHeight="1" x14ac:dyDescent="0.25">
      <c r="B52" s="20"/>
      <c r="C52" s="21"/>
      <c r="D52" s="83"/>
      <c r="E52" s="22"/>
      <c r="F52" s="17" t="s">
        <v>62</v>
      </c>
      <c r="G52" s="18"/>
      <c r="H52" s="18" t="s">
        <v>62</v>
      </c>
      <c r="I52" s="18"/>
      <c r="J52" s="18" t="s">
        <v>62</v>
      </c>
      <c r="K52" s="18"/>
      <c r="L52" s="18" t="s">
        <v>62</v>
      </c>
      <c r="M52" s="19"/>
      <c r="N52" s="18" t="s">
        <v>62</v>
      </c>
      <c r="O52" s="23"/>
      <c r="P52" s="23"/>
      <c r="Q52" s="23"/>
      <c r="R52" s="23"/>
      <c r="S52" s="23"/>
    </row>
    <row r="53" spans="1:19" ht="24.95" customHeight="1" x14ac:dyDescent="0.25">
      <c r="B53" s="20"/>
      <c r="C53" s="21"/>
      <c r="D53" s="83"/>
      <c r="E53" s="22"/>
      <c r="F53" s="22"/>
      <c r="G53" s="24"/>
      <c r="H53" s="24"/>
      <c r="I53" s="25"/>
      <c r="J53" s="25"/>
      <c r="K53" s="25"/>
      <c r="L53" s="25"/>
      <c r="M53" s="25"/>
      <c r="N53" s="19"/>
      <c r="O53" s="23"/>
      <c r="P53" s="23"/>
      <c r="Q53" s="23"/>
      <c r="R53" s="23"/>
      <c r="S53" s="23"/>
    </row>
    <row r="54" spans="1:19" ht="51" customHeight="1" x14ac:dyDescent="0.25">
      <c r="A54" s="129" t="s">
        <v>63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9" ht="24.95" customHeight="1" x14ac:dyDescent="0.25">
      <c r="A55" s="125" t="s">
        <v>64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1:19" ht="24.95" customHeight="1" x14ac:dyDescent="0.25">
      <c r="B56" s="2" t="s">
        <v>65</v>
      </c>
    </row>
    <row r="57" spans="1:19" ht="24.95" customHeight="1" x14ac:dyDescent="0.25">
      <c r="A57" s="115" t="s">
        <v>66</v>
      </c>
      <c r="B57" s="115"/>
      <c r="C57" s="30"/>
      <c r="D57" s="30"/>
      <c r="E57" s="103" t="s">
        <v>67</v>
      </c>
      <c r="F57" s="103"/>
      <c r="G57" s="103"/>
      <c r="H57" s="103"/>
      <c r="I57" s="30"/>
      <c r="J57" s="30"/>
      <c r="K57" s="30"/>
      <c r="L57" s="30"/>
      <c r="M57" s="103" t="s">
        <v>68</v>
      </c>
      <c r="N57" s="103"/>
    </row>
    <row r="58" spans="1:19" ht="24.95" customHeight="1" x14ac:dyDescent="0.25">
      <c r="A58" s="115" t="s">
        <v>69</v>
      </c>
      <c r="B58" s="115"/>
      <c r="C58" s="2"/>
      <c r="D58" s="2"/>
      <c r="E58" s="104" t="s">
        <v>70</v>
      </c>
      <c r="F58" s="104"/>
      <c r="G58" s="104"/>
      <c r="H58" s="104"/>
      <c r="I58" s="2"/>
      <c r="J58" s="2"/>
      <c r="K58" s="2"/>
      <c r="L58" s="2"/>
      <c r="M58" s="104" t="s">
        <v>70</v>
      </c>
      <c r="N58" s="104"/>
    </row>
    <row r="59" spans="1:19" ht="24.95" customHeight="1" x14ac:dyDescent="0.25">
      <c r="A59" s="115" t="s">
        <v>71</v>
      </c>
      <c r="B59" s="115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9" ht="24.95" customHeight="1" x14ac:dyDescent="0.25">
      <c r="G60" s="29"/>
      <c r="H60" s="29"/>
    </row>
    <row r="61" spans="1:19" ht="24.95" customHeight="1" x14ac:dyDescent="0.25">
      <c r="G61" s="29"/>
      <c r="H61" s="29"/>
    </row>
    <row r="62" spans="1:19" ht="24.95" customHeight="1" x14ac:dyDescent="0.25">
      <c r="G62" s="29"/>
      <c r="H62" s="29"/>
      <c r="I62" s="2"/>
      <c r="J62" s="2"/>
      <c r="K62" s="2"/>
      <c r="L62" s="2"/>
      <c r="M62" s="2"/>
    </row>
    <row r="63" spans="1:19" ht="24.95" customHeight="1" x14ac:dyDescent="0.25">
      <c r="C63" s="103" t="s">
        <v>72</v>
      </c>
      <c r="D63" s="103"/>
      <c r="E63" s="103"/>
      <c r="F63" s="103"/>
      <c r="G63" s="103"/>
      <c r="H63" s="103"/>
      <c r="I63" s="103"/>
      <c r="J63" s="2"/>
      <c r="K63" s="2"/>
      <c r="L63" s="2"/>
      <c r="M63" s="2"/>
    </row>
    <row r="64" spans="1:19" ht="24.95" customHeight="1" x14ac:dyDescent="0.25">
      <c r="C64" s="103" t="s">
        <v>73</v>
      </c>
      <c r="D64" s="103"/>
      <c r="E64" s="103"/>
      <c r="F64" s="103"/>
      <c r="G64" s="103"/>
      <c r="H64" s="103"/>
      <c r="I64" s="103"/>
      <c r="J64" s="2"/>
      <c r="K64" s="2"/>
      <c r="L64" s="2"/>
      <c r="M64" s="2"/>
    </row>
    <row r="65" spans="3:13" ht="24.95" customHeight="1" x14ac:dyDescent="0.25">
      <c r="C65" s="104" t="s">
        <v>74</v>
      </c>
      <c r="D65" s="104"/>
      <c r="E65" s="104"/>
      <c r="F65" s="104"/>
      <c r="G65" s="104"/>
      <c r="H65" s="104"/>
      <c r="I65" s="104"/>
      <c r="J65" s="2"/>
      <c r="K65" s="2"/>
      <c r="L65" s="2"/>
      <c r="M65" s="2"/>
    </row>
    <row r="66" spans="3:13" ht="24.95" customHeight="1" x14ac:dyDescent="0.25">
      <c r="C66" s="97"/>
      <c r="E66" s="97"/>
      <c r="F66" s="97"/>
      <c r="G66" s="97"/>
      <c r="H66" s="97"/>
      <c r="I66" s="2"/>
      <c r="J66" s="2"/>
      <c r="K66" s="2"/>
      <c r="L66" s="2"/>
      <c r="M66" s="2"/>
    </row>
    <row r="67" spans="3:13" ht="24.95" customHeight="1" x14ac:dyDescent="0.25">
      <c r="C67" s="97"/>
      <c r="E67" s="97"/>
      <c r="F67" s="97"/>
      <c r="G67" s="97"/>
      <c r="H67" s="97"/>
      <c r="I67" s="2"/>
      <c r="J67" s="2"/>
      <c r="K67" s="2"/>
      <c r="L67" s="2"/>
      <c r="M67" s="2"/>
    </row>
    <row r="68" spans="3:13" ht="24.95" customHeight="1" x14ac:dyDescent="0.25"/>
    <row r="69" spans="3:13" ht="24.95" customHeight="1" x14ac:dyDescent="0.25"/>
    <row r="70" spans="3:13" ht="24.95" customHeight="1" x14ac:dyDescent="0.25"/>
  </sheetData>
  <mergeCells count="30">
    <mergeCell ref="A59:B59"/>
    <mergeCell ref="A2:N2"/>
    <mergeCell ref="A3:N3"/>
    <mergeCell ref="A4:N4"/>
    <mergeCell ref="A5:N5"/>
    <mergeCell ref="B6:N6"/>
    <mergeCell ref="B7:B8"/>
    <mergeCell ref="G7:H7"/>
    <mergeCell ref="E7:F7"/>
    <mergeCell ref="I7:J7"/>
    <mergeCell ref="A55:N55"/>
    <mergeCell ref="A57:B57"/>
    <mergeCell ref="A58:B58"/>
    <mergeCell ref="C7:C8"/>
    <mergeCell ref="D51:E51"/>
    <mergeCell ref="A54:N54"/>
    <mergeCell ref="A7:A8"/>
    <mergeCell ref="E57:H57"/>
    <mergeCell ref="E58:H58"/>
    <mergeCell ref="M7:M8"/>
    <mergeCell ref="N7:N8"/>
    <mergeCell ref="D7:D8"/>
    <mergeCell ref="K7:L7"/>
    <mergeCell ref="M57:N57"/>
    <mergeCell ref="M58:N58"/>
    <mergeCell ref="C63:I63"/>
    <mergeCell ref="C64:I64"/>
    <mergeCell ref="C65:I65"/>
    <mergeCell ref="C59:H59"/>
    <mergeCell ref="I59:M59"/>
  </mergeCells>
  <phoneticPr fontId="2" type="noConversion"/>
  <pageMargins left="0.35433070866141736" right="0.15748031496062992" top="0.58125000000000004" bottom="0.15748031496062992" header="0.15748031496062992" footer="0.15748031496062992"/>
  <pageSetup paperSize="9" scale="60" orientation="landscape" r:id="rId1"/>
  <rowBreaks count="1" manualBreakCount="1">
    <brk id="33" max="13" man="1"/>
  </rowBreaks>
  <ignoredErrors>
    <ignoredError sqref="M24 M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BreakPreview" topLeftCell="A10" zoomScale="70" zoomScaleNormal="90" zoomScaleSheetLayoutView="70" zoomScalePageLayoutView="85" workbookViewId="0">
      <selection activeCell="I39" sqref="I39"/>
    </sheetView>
  </sheetViews>
  <sheetFormatPr defaultColWidth="9.140625" defaultRowHeight="15.75" x14ac:dyDescent="0.25"/>
  <cols>
    <col min="1" max="1" width="9.5703125" style="39" customWidth="1"/>
    <col min="2" max="2" width="77.28515625" style="39" customWidth="1"/>
    <col min="3" max="4" width="12.7109375" style="39" customWidth="1"/>
    <col min="5" max="9" width="18.7109375" style="39" customWidth="1"/>
    <col min="10" max="10" width="18.7109375" style="51" customWidth="1"/>
    <col min="11" max="11" width="18.7109375" style="66" customWidth="1"/>
    <col min="12" max="12" width="18.7109375" style="39" customWidth="1"/>
    <col min="13" max="16384" width="9.140625" style="39"/>
  </cols>
  <sheetData>
    <row r="1" spans="1:12" ht="31.5" customHeight="1" x14ac:dyDescent="0.25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0.25" customHeight="1" x14ac:dyDescent="0.3">
      <c r="A2" s="162" t="s">
        <v>76</v>
      </c>
      <c r="B2" s="162"/>
      <c r="C2" s="152" t="s">
        <v>77</v>
      </c>
      <c r="D2" s="152"/>
      <c r="E2" s="152"/>
      <c r="F2" s="152"/>
      <c r="G2" s="152"/>
      <c r="H2" s="152"/>
      <c r="I2" s="152"/>
      <c r="J2" s="152"/>
      <c r="L2" s="66"/>
    </row>
    <row r="3" spans="1:12" ht="18.75" x14ac:dyDescent="0.3">
      <c r="A3" s="162" t="s">
        <v>78</v>
      </c>
      <c r="B3" s="162"/>
      <c r="C3" s="152" t="s">
        <v>79</v>
      </c>
      <c r="D3" s="152"/>
      <c r="E3" s="152"/>
      <c r="F3" s="152"/>
      <c r="G3" s="152"/>
      <c r="H3" s="152"/>
      <c r="I3" s="152"/>
      <c r="J3" s="152"/>
      <c r="L3" s="66"/>
    </row>
    <row r="4" spans="1:12" ht="44.25" customHeight="1" thickBot="1" x14ac:dyDescent="0.35">
      <c r="A4" s="163" t="s">
        <v>80</v>
      </c>
      <c r="B4" s="163"/>
      <c r="C4" s="167" t="s">
        <v>81</v>
      </c>
      <c r="D4" s="167"/>
      <c r="E4" s="168"/>
      <c r="F4" s="168"/>
      <c r="G4" s="168"/>
      <c r="H4" s="168"/>
      <c r="I4" s="168"/>
      <c r="J4" s="168"/>
      <c r="L4" s="66"/>
    </row>
    <row r="5" spans="1:12" ht="23.25" customHeight="1" thickBot="1" x14ac:dyDescent="0.3">
      <c r="A5" s="169" t="s">
        <v>82</v>
      </c>
      <c r="B5" s="164" t="s">
        <v>83</v>
      </c>
      <c r="C5" s="164" t="s">
        <v>8</v>
      </c>
      <c r="D5" s="164" t="s">
        <v>7</v>
      </c>
      <c r="E5" s="144"/>
      <c r="F5" s="144"/>
      <c r="G5" s="144"/>
      <c r="H5" s="144"/>
      <c r="I5" s="144"/>
      <c r="J5" s="144"/>
      <c r="K5" s="144"/>
      <c r="L5" s="145"/>
    </row>
    <row r="6" spans="1:12" ht="24.75" customHeight="1" x14ac:dyDescent="0.25">
      <c r="A6" s="170"/>
      <c r="B6" s="165"/>
      <c r="C6" s="165"/>
      <c r="D6" s="165"/>
      <c r="E6" s="147" t="s">
        <v>9</v>
      </c>
      <c r="F6" s="148"/>
      <c r="G6" s="147" t="s">
        <v>10</v>
      </c>
      <c r="H6" s="148"/>
      <c r="I6" s="147" t="s">
        <v>11</v>
      </c>
      <c r="J6" s="148"/>
      <c r="K6" s="130" t="s">
        <v>84</v>
      </c>
      <c r="L6" s="131"/>
    </row>
    <row r="7" spans="1:12" ht="55.5" customHeight="1" thickBot="1" x14ac:dyDescent="0.3">
      <c r="A7" s="170"/>
      <c r="B7" s="165"/>
      <c r="C7" s="165"/>
      <c r="D7" s="165"/>
      <c r="E7" s="149"/>
      <c r="F7" s="150"/>
      <c r="G7" s="149"/>
      <c r="H7" s="150"/>
      <c r="I7" s="149"/>
      <c r="J7" s="150"/>
      <c r="K7" s="132"/>
      <c r="L7" s="133"/>
    </row>
    <row r="8" spans="1:12" ht="26.25" customHeight="1" thickBot="1" x14ac:dyDescent="0.3">
      <c r="A8" s="171"/>
      <c r="B8" s="166"/>
      <c r="C8" s="166"/>
      <c r="D8" s="166"/>
      <c r="E8" s="88" t="s">
        <v>15</v>
      </c>
      <c r="F8" s="88" t="s">
        <v>16</v>
      </c>
      <c r="G8" s="88" t="s">
        <v>15</v>
      </c>
      <c r="H8" s="88" t="s">
        <v>16</v>
      </c>
      <c r="I8" s="88" t="s">
        <v>15</v>
      </c>
      <c r="J8" s="88" t="s">
        <v>16</v>
      </c>
      <c r="K8" s="87" t="s">
        <v>15</v>
      </c>
      <c r="L8" s="87" t="s">
        <v>16</v>
      </c>
    </row>
    <row r="9" spans="1:12" ht="25.5" customHeight="1" thickBot="1" x14ac:dyDescent="0.35">
      <c r="A9" s="32">
        <v>1</v>
      </c>
      <c r="B9" s="52" t="s">
        <v>17</v>
      </c>
      <c r="C9" s="33" t="s">
        <v>18</v>
      </c>
      <c r="D9" s="53">
        <v>50</v>
      </c>
      <c r="E9" s="58">
        <v>0.4</v>
      </c>
      <c r="F9" s="59">
        <f>D9*E9</f>
        <v>20</v>
      </c>
      <c r="G9" s="58">
        <v>0.9</v>
      </c>
      <c r="H9" s="59">
        <f>D9*G9</f>
        <v>45</v>
      </c>
      <c r="I9" s="58">
        <v>1.1399999999999999</v>
      </c>
      <c r="J9" s="59">
        <f>D9*I9</f>
        <v>56.999999999999993</v>
      </c>
      <c r="K9" s="69">
        <v>0.45</v>
      </c>
      <c r="L9" s="69">
        <f>D9*K9</f>
        <v>22.5</v>
      </c>
    </row>
    <row r="10" spans="1:12" ht="25.5" customHeight="1" thickBot="1" x14ac:dyDescent="0.35">
      <c r="A10" s="32">
        <v>2</v>
      </c>
      <c r="B10" s="52" t="s">
        <v>19</v>
      </c>
      <c r="C10" s="33" t="s">
        <v>18</v>
      </c>
      <c r="D10" s="53">
        <v>250</v>
      </c>
      <c r="E10" s="58">
        <v>4.25</v>
      </c>
      <c r="F10" s="59">
        <f t="shared" ref="F10:F47" si="0">D10*E10</f>
        <v>1062.5</v>
      </c>
      <c r="G10" s="58">
        <v>4.25</v>
      </c>
      <c r="H10" s="59">
        <f t="shared" ref="H10:H47" si="1">D10*G10</f>
        <v>1062.5</v>
      </c>
      <c r="I10" s="58">
        <v>5.4</v>
      </c>
      <c r="J10" s="59">
        <f t="shared" ref="J10:J47" si="2">D10*I10</f>
        <v>1350</v>
      </c>
      <c r="K10" s="69">
        <v>6</v>
      </c>
      <c r="L10" s="69">
        <f t="shared" ref="L10:L47" si="3">D10*K10</f>
        <v>1500</v>
      </c>
    </row>
    <row r="11" spans="1:12" ht="25.5" customHeight="1" thickBot="1" x14ac:dyDescent="0.35">
      <c r="A11" s="32">
        <v>3</v>
      </c>
      <c r="B11" s="52" t="s">
        <v>20</v>
      </c>
      <c r="C11" s="33" t="s">
        <v>18</v>
      </c>
      <c r="D11" s="53">
        <v>40</v>
      </c>
      <c r="E11" s="60">
        <v>14</v>
      </c>
      <c r="F11" s="59">
        <f t="shared" si="0"/>
        <v>560</v>
      </c>
      <c r="G11" s="58">
        <v>14.2</v>
      </c>
      <c r="H11" s="59">
        <f t="shared" si="1"/>
        <v>568</v>
      </c>
      <c r="I11" s="58">
        <v>18</v>
      </c>
      <c r="J11" s="59">
        <f t="shared" si="2"/>
        <v>720</v>
      </c>
      <c r="K11" s="69">
        <v>19</v>
      </c>
      <c r="L11" s="69">
        <f t="shared" si="3"/>
        <v>760</v>
      </c>
    </row>
    <row r="12" spans="1:12" ht="25.5" customHeight="1" thickBot="1" x14ac:dyDescent="0.35">
      <c r="A12" s="32">
        <v>4</v>
      </c>
      <c r="B12" s="52" t="s">
        <v>21</v>
      </c>
      <c r="C12" s="33" t="s">
        <v>18</v>
      </c>
      <c r="D12" s="53">
        <v>50</v>
      </c>
      <c r="E12" s="58">
        <v>3.6</v>
      </c>
      <c r="F12" s="59">
        <f t="shared" si="0"/>
        <v>180</v>
      </c>
      <c r="G12" s="60">
        <v>3.62</v>
      </c>
      <c r="H12" s="59">
        <f t="shared" si="1"/>
        <v>181</v>
      </c>
      <c r="I12" s="58">
        <v>4.7</v>
      </c>
      <c r="J12" s="59">
        <f t="shared" si="2"/>
        <v>235</v>
      </c>
      <c r="K12" s="69">
        <v>9</v>
      </c>
      <c r="L12" s="69">
        <f t="shared" si="3"/>
        <v>450</v>
      </c>
    </row>
    <row r="13" spans="1:12" ht="25.5" customHeight="1" thickBot="1" x14ac:dyDescent="0.35">
      <c r="A13" s="32">
        <v>5</v>
      </c>
      <c r="B13" s="52" t="s">
        <v>22</v>
      </c>
      <c r="C13" s="33" t="s">
        <v>18</v>
      </c>
      <c r="D13" s="53">
        <v>50</v>
      </c>
      <c r="E13" s="58">
        <v>14</v>
      </c>
      <c r="F13" s="59">
        <f t="shared" si="0"/>
        <v>700</v>
      </c>
      <c r="G13" s="60">
        <v>14.2</v>
      </c>
      <c r="H13" s="59">
        <f t="shared" si="1"/>
        <v>710</v>
      </c>
      <c r="I13" s="58">
        <v>18</v>
      </c>
      <c r="J13" s="59">
        <f t="shared" si="2"/>
        <v>900</v>
      </c>
      <c r="K13" s="69">
        <v>19</v>
      </c>
      <c r="L13" s="69">
        <f t="shared" si="3"/>
        <v>950</v>
      </c>
    </row>
    <row r="14" spans="1:12" ht="25.5" customHeight="1" thickBot="1" x14ac:dyDescent="0.35">
      <c r="A14" s="32">
        <v>6</v>
      </c>
      <c r="B14" s="52" t="s">
        <v>23</v>
      </c>
      <c r="C14" s="33" t="s">
        <v>18</v>
      </c>
      <c r="D14" s="53">
        <v>70</v>
      </c>
      <c r="E14" s="58">
        <v>14</v>
      </c>
      <c r="F14" s="59">
        <f t="shared" si="0"/>
        <v>980</v>
      </c>
      <c r="G14" s="60">
        <v>14.2</v>
      </c>
      <c r="H14" s="59">
        <f t="shared" si="1"/>
        <v>994</v>
      </c>
      <c r="I14" s="58">
        <v>18</v>
      </c>
      <c r="J14" s="59">
        <f t="shared" si="2"/>
        <v>1260</v>
      </c>
      <c r="K14" s="69">
        <v>19</v>
      </c>
      <c r="L14" s="69">
        <f t="shared" si="3"/>
        <v>1330</v>
      </c>
    </row>
    <row r="15" spans="1:12" ht="25.5" customHeight="1" thickBot="1" x14ac:dyDescent="0.35">
      <c r="A15" s="32">
        <v>7</v>
      </c>
      <c r="B15" s="52" t="s">
        <v>24</v>
      </c>
      <c r="C15" s="33" t="s">
        <v>18</v>
      </c>
      <c r="D15" s="53">
        <v>2500</v>
      </c>
      <c r="E15" s="58">
        <v>3.4</v>
      </c>
      <c r="F15" s="59">
        <f t="shared" si="0"/>
        <v>8500</v>
      </c>
      <c r="G15" s="58">
        <v>3.4</v>
      </c>
      <c r="H15" s="59">
        <f t="shared" si="1"/>
        <v>8500</v>
      </c>
      <c r="I15" s="58">
        <v>4.3</v>
      </c>
      <c r="J15" s="59">
        <f t="shared" si="2"/>
        <v>10750</v>
      </c>
      <c r="K15" s="69">
        <v>4.5</v>
      </c>
      <c r="L15" s="69">
        <f t="shared" si="3"/>
        <v>11250</v>
      </c>
    </row>
    <row r="16" spans="1:12" ht="25.5" customHeight="1" thickBot="1" x14ac:dyDescent="0.35">
      <c r="A16" s="32">
        <v>8</v>
      </c>
      <c r="B16" s="52" t="s">
        <v>25</v>
      </c>
      <c r="C16" s="33" t="s">
        <v>18</v>
      </c>
      <c r="D16" s="53">
        <v>250</v>
      </c>
      <c r="E16" s="58">
        <v>1.9</v>
      </c>
      <c r="F16" s="59">
        <f t="shared" si="0"/>
        <v>475</v>
      </c>
      <c r="G16" s="58">
        <v>1.9</v>
      </c>
      <c r="H16" s="59">
        <f t="shared" si="1"/>
        <v>475</v>
      </c>
      <c r="I16" s="58">
        <v>2.5</v>
      </c>
      <c r="J16" s="59">
        <f t="shared" si="2"/>
        <v>625</v>
      </c>
      <c r="K16" s="69">
        <v>2.4</v>
      </c>
      <c r="L16" s="69">
        <f t="shared" si="3"/>
        <v>600</v>
      </c>
    </row>
    <row r="17" spans="1:12" ht="25.5" customHeight="1" thickBot="1" x14ac:dyDescent="0.35">
      <c r="A17" s="32">
        <v>9</v>
      </c>
      <c r="B17" s="52" t="s">
        <v>26</v>
      </c>
      <c r="C17" s="33" t="s">
        <v>18</v>
      </c>
      <c r="D17" s="53">
        <v>70</v>
      </c>
      <c r="E17" s="58">
        <v>1.9</v>
      </c>
      <c r="F17" s="59">
        <f t="shared" si="0"/>
        <v>133</v>
      </c>
      <c r="G17" s="58">
        <v>1.95</v>
      </c>
      <c r="H17" s="59">
        <f t="shared" si="1"/>
        <v>136.5</v>
      </c>
      <c r="I17" s="58">
        <v>2.5499999999999998</v>
      </c>
      <c r="J17" s="59">
        <f t="shared" si="2"/>
        <v>178.5</v>
      </c>
      <c r="K17" s="69">
        <v>2.4</v>
      </c>
      <c r="L17" s="69">
        <f t="shared" si="3"/>
        <v>168</v>
      </c>
    </row>
    <row r="18" spans="1:12" ht="25.5" customHeight="1" thickBot="1" x14ac:dyDescent="0.35">
      <c r="A18" s="32">
        <v>10</v>
      </c>
      <c r="B18" s="52" t="s">
        <v>27</v>
      </c>
      <c r="C18" s="33" t="s">
        <v>28</v>
      </c>
      <c r="D18" s="53">
        <v>20000</v>
      </c>
      <c r="E18" s="63">
        <v>6.0000000000000001E-3</v>
      </c>
      <c r="F18" s="59">
        <f t="shared" si="0"/>
        <v>120</v>
      </c>
      <c r="G18" s="64">
        <v>6.4000000000000003E-3</v>
      </c>
      <c r="H18" s="59">
        <f t="shared" si="1"/>
        <v>128</v>
      </c>
      <c r="I18" s="64">
        <v>0.01</v>
      </c>
      <c r="J18" s="59">
        <f t="shared" si="2"/>
        <v>200</v>
      </c>
      <c r="K18" s="86">
        <v>0.04</v>
      </c>
      <c r="L18" s="69">
        <f t="shared" si="3"/>
        <v>800</v>
      </c>
    </row>
    <row r="19" spans="1:12" ht="25.5" customHeight="1" thickBot="1" x14ac:dyDescent="0.35">
      <c r="A19" s="32">
        <v>11</v>
      </c>
      <c r="B19" s="52" t="s">
        <v>29</v>
      </c>
      <c r="C19" s="33" t="s">
        <v>18</v>
      </c>
      <c r="D19" s="53">
        <v>100</v>
      </c>
      <c r="E19" s="58">
        <v>2.1</v>
      </c>
      <c r="F19" s="59">
        <f t="shared" si="0"/>
        <v>210</v>
      </c>
      <c r="G19" s="58">
        <v>2.1</v>
      </c>
      <c r="H19" s="59">
        <f t="shared" si="1"/>
        <v>210</v>
      </c>
      <c r="I19" s="58">
        <v>2.7</v>
      </c>
      <c r="J19" s="59">
        <f t="shared" si="2"/>
        <v>270</v>
      </c>
      <c r="K19" s="69">
        <v>2.4</v>
      </c>
      <c r="L19" s="69">
        <f t="shared" si="3"/>
        <v>240</v>
      </c>
    </row>
    <row r="20" spans="1:12" ht="25.5" customHeight="1" thickBot="1" x14ac:dyDescent="0.35">
      <c r="A20" s="32">
        <v>12</v>
      </c>
      <c r="B20" s="52" t="s">
        <v>30</v>
      </c>
      <c r="C20" s="33" t="s">
        <v>28</v>
      </c>
      <c r="D20" s="53">
        <v>50</v>
      </c>
      <c r="E20" s="58">
        <v>4</v>
      </c>
      <c r="F20" s="59">
        <f t="shared" si="0"/>
        <v>200</v>
      </c>
      <c r="G20" s="58">
        <v>3.1</v>
      </c>
      <c r="H20" s="59">
        <f t="shared" si="1"/>
        <v>155</v>
      </c>
      <c r="I20" s="58">
        <v>3.9</v>
      </c>
      <c r="J20" s="59">
        <f t="shared" si="2"/>
        <v>195</v>
      </c>
      <c r="K20" s="69">
        <v>8.5</v>
      </c>
      <c r="L20" s="69">
        <f t="shared" si="3"/>
        <v>425</v>
      </c>
    </row>
    <row r="21" spans="1:12" ht="25.5" customHeight="1" thickBot="1" x14ac:dyDescent="0.35">
      <c r="A21" s="32">
        <v>13</v>
      </c>
      <c r="B21" s="52" t="s">
        <v>31</v>
      </c>
      <c r="C21" s="33" t="s">
        <v>18</v>
      </c>
      <c r="D21" s="53">
        <v>200</v>
      </c>
      <c r="E21" s="58">
        <v>2.4500000000000002</v>
      </c>
      <c r="F21" s="59">
        <f t="shared" si="0"/>
        <v>490.00000000000006</v>
      </c>
      <c r="G21" s="58">
        <v>2.6</v>
      </c>
      <c r="H21" s="59">
        <f t="shared" si="1"/>
        <v>520</v>
      </c>
      <c r="I21" s="58">
        <v>3.05</v>
      </c>
      <c r="J21" s="59">
        <f t="shared" si="2"/>
        <v>610</v>
      </c>
      <c r="K21" s="69">
        <v>2.85</v>
      </c>
      <c r="L21" s="69">
        <f t="shared" si="3"/>
        <v>570</v>
      </c>
    </row>
    <row r="22" spans="1:12" ht="25.5" customHeight="1" thickBot="1" x14ac:dyDescent="0.35">
      <c r="A22" s="32">
        <v>14</v>
      </c>
      <c r="B22" s="52" t="s">
        <v>32</v>
      </c>
      <c r="C22" s="33" t="s">
        <v>18</v>
      </c>
      <c r="D22" s="53">
        <v>60</v>
      </c>
      <c r="E22" s="58">
        <v>2.15</v>
      </c>
      <c r="F22" s="59">
        <f t="shared" si="0"/>
        <v>129</v>
      </c>
      <c r="G22" s="60">
        <v>2.2000000000000002</v>
      </c>
      <c r="H22" s="59">
        <f t="shared" si="1"/>
        <v>132</v>
      </c>
      <c r="I22" s="58">
        <v>2.5</v>
      </c>
      <c r="J22" s="59">
        <f t="shared" si="2"/>
        <v>150</v>
      </c>
      <c r="K22" s="69">
        <v>2.1</v>
      </c>
      <c r="L22" s="69">
        <f t="shared" si="3"/>
        <v>126</v>
      </c>
    </row>
    <row r="23" spans="1:12" ht="25.5" customHeight="1" thickBot="1" x14ac:dyDescent="0.35">
      <c r="A23" s="32">
        <v>15</v>
      </c>
      <c r="B23" s="52" t="s">
        <v>33</v>
      </c>
      <c r="C23" s="33" t="s">
        <v>18</v>
      </c>
      <c r="D23" s="53">
        <v>80</v>
      </c>
      <c r="E23" s="58">
        <v>7.8</v>
      </c>
      <c r="F23" s="59">
        <f t="shared" si="0"/>
        <v>624</v>
      </c>
      <c r="G23" s="60">
        <v>7.9</v>
      </c>
      <c r="H23" s="59">
        <f t="shared" si="1"/>
        <v>632</v>
      </c>
      <c r="I23" s="58">
        <v>10</v>
      </c>
      <c r="J23" s="59">
        <f t="shared" si="2"/>
        <v>800</v>
      </c>
      <c r="K23" s="69">
        <v>9</v>
      </c>
      <c r="L23" s="69">
        <f t="shared" si="3"/>
        <v>720</v>
      </c>
    </row>
    <row r="24" spans="1:12" ht="25.5" customHeight="1" thickBot="1" x14ac:dyDescent="0.35">
      <c r="A24" s="32">
        <v>16</v>
      </c>
      <c r="B24" s="52" t="s">
        <v>35</v>
      </c>
      <c r="C24" s="33" t="s">
        <v>18</v>
      </c>
      <c r="D24" s="53">
        <v>120</v>
      </c>
      <c r="E24" s="58">
        <v>11.5</v>
      </c>
      <c r="F24" s="59">
        <f t="shared" si="0"/>
        <v>1380</v>
      </c>
      <c r="G24" s="65">
        <v>13.5</v>
      </c>
      <c r="H24" s="59">
        <f t="shared" si="1"/>
        <v>1620</v>
      </c>
      <c r="I24" s="58">
        <v>11.5</v>
      </c>
      <c r="J24" s="59">
        <f t="shared" si="2"/>
        <v>1380</v>
      </c>
      <c r="K24" s="69">
        <v>9</v>
      </c>
      <c r="L24" s="69">
        <f t="shared" si="3"/>
        <v>1080</v>
      </c>
    </row>
    <row r="25" spans="1:12" ht="25.5" customHeight="1" thickBot="1" x14ac:dyDescent="0.35">
      <c r="A25" s="32">
        <v>17</v>
      </c>
      <c r="B25" s="52" t="s">
        <v>36</v>
      </c>
      <c r="C25" s="33" t="s">
        <v>18</v>
      </c>
      <c r="D25" s="53">
        <v>60</v>
      </c>
      <c r="E25" s="58">
        <v>2.58</v>
      </c>
      <c r="F25" s="59">
        <f t="shared" si="0"/>
        <v>154.80000000000001</v>
      </c>
      <c r="G25" s="58">
        <v>2.6</v>
      </c>
      <c r="H25" s="59">
        <f t="shared" si="1"/>
        <v>156</v>
      </c>
      <c r="I25" s="65">
        <v>2.8</v>
      </c>
      <c r="J25" s="59">
        <f t="shared" si="2"/>
        <v>168</v>
      </c>
      <c r="K25" s="69">
        <v>2.85</v>
      </c>
      <c r="L25" s="69">
        <f t="shared" si="3"/>
        <v>171</v>
      </c>
    </row>
    <row r="26" spans="1:12" ht="25.5" customHeight="1" thickBot="1" x14ac:dyDescent="0.35">
      <c r="A26" s="32">
        <v>18</v>
      </c>
      <c r="B26" s="52" t="s">
        <v>37</v>
      </c>
      <c r="C26" s="33" t="s">
        <v>18</v>
      </c>
      <c r="D26" s="53">
        <v>60</v>
      </c>
      <c r="E26" s="58">
        <v>2.58</v>
      </c>
      <c r="F26" s="59">
        <f t="shared" si="0"/>
        <v>154.80000000000001</v>
      </c>
      <c r="G26" s="58">
        <v>2.6</v>
      </c>
      <c r="H26" s="59">
        <f t="shared" si="1"/>
        <v>156</v>
      </c>
      <c r="I26" s="65">
        <v>2.8</v>
      </c>
      <c r="J26" s="59">
        <f t="shared" si="2"/>
        <v>168</v>
      </c>
      <c r="K26" s="69">
        <v>2.85</v>
      </c>
      <c r="L26" s="69">
        <f t="shared" si="3"/>
        <v>171</v>
      </c>
    </row>
    <row r="27" spans="1:12" ht="25.5" customHeight="1" thickBot="1" x14ac:dyDescent="0.35">
      <c r="A27" s="32">
        <v>19</v>
      </c>
      <c r="B27" s="52" t="s">
        <v>38</v>
      </c>
      <c r="C27" s="33" t="s">
        <v>18</v>
      </c>
      <c r="D27" s="53">
        <v>60</v>
      </c>
      <c r="E27" s="58">
        <v>2.58</v>
      </c>
      <c r="F27" s="59">
        <f t="shared" si="0"/>
        <v>154.80000000000001</v>
      </c>
      <c r="G27" s="58">
        <v>2.6</v>
      </c>
      <c r="H27" s="59">
        <f t="shared" si="1"/>
        <v>156</v>
      </c>
      <c r="I27" s="65">
        <v>2.8</v>
      </c>
      <c r="J27" s="59">
        <f t="shared" si="2"/>
        <v>168</v>
      </c>
      <c r="K27" s="69">
        <v>5.25</v>
      </c>
      <c r="L27" s="69">
        <f t="shared" si="3"/>
        <v>315</v>
      </c>
    </row>
    <row r="28" spans="1:12" ht="25.5" customHeight="1" thickBot="1" x14ac:dyDescent="0.35">
      <c r="A28" s="32">
        <v>20</v>
      </c>
      <c r="B28" s="52" t="s">
        <v>39</v>
      </c>
      <c r="C28" s="33" t="s">
        <v>18</v>
      </c>
      <c r="D28" s="53">
        <v>60</v>
      </c>
      <c r="E28" s="58">
        <v>2.58</v>
      </c>
      <c r="F28" s="59">
        <f t="shared" si="0"/>
        <v>154.80000000000001</v>
      </c>
      <c r="G28" s="58">
        <v>2.6</v>
      </c>
      <c r="H28" s="59">
        <f t="shared" si="1"/>
        <v>156</v>
      </c>
      <c r="I28" s="65">
        <v>2.8</v>
      </c>
      <c r="J28" s="59">
        <f t="shared" si="2"/>
        <v>168</v>
      </c>
      <c r="K28" s="69">
        <v>2.85</v>
      </c>
      <c r="L28" s="69">
        <f t="shared" si="3"/>
        <v>171</v>
      </c>
    </row>
    <row r="29" spans="1:12" ht="25.5" customHeight="1" thickBot="1" x14ac:dyDescent="0.35">
      <c r="A29" s="32">
        <v>21</v>
      </c>
      <c r="B29" s="52" t="s">
        <v>40</v>
      </c>
      <c r="C29" s="33" t="s">
        <v>28</v>
      </c>
      <c r="D29" s="53">
        <v>60</v>
      </c>
      <c r="E29" s="60">
        <v>14.5</v>
      </c>
      <c r="F29" s="59">
        <f t="shared" si="0"/>
        <v>870</v>
      </c>
      <c r="G29" s="60">
        <v>17.25</v>
      </c>
      <c r="H29" s="59">
        <f t="shared" si="1"/>
        <v>1035</v>
      </c>
      <c r="I29" s="65">
        <v>22</v>
      </c>
      <c r="J29" s="59">
        <f t="shared" si="2"/>
        <v>1320</v>
      </c>
      <c r="K29" s="69">
        <v>16</v>
      </c>
      <c r="L29" s="69">
        <f t="shared" si="3"/>
        <v>960</v>
      </c>
    </row>
    <row r="30" spans="1:12" ht="25.5" customHeight="1" thickBot="1" x14ac:dyDescent="0.35">
      <c r="A30" s="32">
        <v>22</v>
      </c>
      <c r="B30" s="52" t="s">
        <v>41</v>
      </c>
      <c r="C30" s="33" t="s">
        <v>18</v>
      </c>
      <c r="D30" s="53">
        <v>500</v>
      </c>
      <c r="E30" s="58">
        <v>4.5</v>
      </c>
      <c r="F30" s="59">
        <f t="shared" si="0"/>
        <v>2250</v>
      </c>
      <c r="G30" s="58">
        <v>4.5</v>
      </c>
      <c r="H30" s="59">
        <f t="shared" si="1"/>
        <v>2250</v>
      </c>
      <c r="I30" s="58">
        <v>5.7</v>
      </c>
      <c r="J30" s="59">
        <f t="shared" si="2"/>
        <v>2850</v>
      </c>
      <c r="K30" s="69">
        <v>6.9</v>
      </c>
      <c r="L30" s="69">
        <f t="shared" si="3"/>
        <v>3450</v>
      </c>
    </row>
    <row r="31" spans="1:12" ht="25.5" customHeight="1" thickBot="1" x14ac:dyDescent="0.35">
      <c r="A31" s="32">
        <v>23</v>
      </c>
      <c r="B31" s="52" t="s">
        <v>42</v>
      </c>
      <c r="C31" s="34" t="s">
        <v>18</v>
      </c>
      <c r="D31" s="53">
        <v>70</v>
      </c>
      <c r="E31" s="58">
        <v>7.5</v>
      </c>
      <c r="F31" s="59">
        <f t="shared" si="0"/>
        <v>525</v>
      </c>
      <c r="G31" s="58">
        <v>7.6</v>
      </c>
      <c r="H31" s="59">
        <f t="shared" si="1"/>
        <v>532</v>
      </c>
      <c r="I31" s="58">
        <v>9.6999999999999993</v>
      </c>
      <c r="J31" s="59">
        <f t="shared" si="2"/>
        <v>679</v>
      </c>
      <c r="K31" s="69">
        <v>7.5</v>
      </c>
      <c r="L31" s="69">
        <f t="shared" si="3"/>
        <v>525</v>
      </c>
    </row>
    <row r="32" spans="1:12" ht="25.5" customHeight="1" thickBot="1" x14ac:dyDescent="0.35">
      <c r="A32" s="32">
        <v>24</v>
      </c>
      <c r="B32" s="52" t="s">
        <v>85</v>
      </c>
      <c r="C32" s="34" t="s">
        <v>18</v>
      </c>
      <c r="D32" s="53">
        <v>300</v>
      </c>
      <c r="E32" s="58">
        <v>6.5</v>
      </c>
      <c r="F32" s="59">
        <f t="shared" si="0"/>
        <v>1950</v>
      </c>
      <c r="G32" s="60">
        <v>6.75</v>
      </c>
      <c r="H32" s="59">
        <f t="shared" si="1"/>
        <v>2025</v>
      </c>
      <c r="I32" s="58">
        <v>6.9</v>
      </c>
      <c r="J32" s="59">
        <f t="shared" si="2"/>
        <v>2070</v>
      </c>
      <c r="K32" s="69">
        <v>9.5</v>
      </c>
      <c r="L32" s="69">
        <f t="shared" si="3"/>
        <v>2850</v>
      </c>
    </row>
    <row r="33" spans="1:12" ht="25.5" customHeight="1" thickBot="1" x14ac:dyDescent="0.35">
      <c r="A33" s="32">
        <v>25</v>
      </c>
      <c r="B33" s="52" t="s">
        <v>44</v>
      </c>
      <c r="C33" s="34" t="s">
        <v>28</v>
      </c>
      <c r="D33" s="53">
        <v>600</v>
      </c>
      <c r="E33" s="58">
        <v>1.1499999999999999</v>
      </c>
      <c r="F33" s="59">
        <f t="shared" si="0"/>
        <v>690</v>
      </c>
      <c r="G33" s="58">
        <v>1.25</v>
      </c>
      <c r="H33" s="59">
        <f t="shared" si="1"/>
        <v>750</v>
      </c>
      <c r="I33" s="58">
        <v>1.6</v>
      </c>
      <c r="J33" s="59">
        <f t="shared" si="2"/>
        <v>960</v>
      </c>
      <c r="K33" s="69">
        <v>1.45</v>
      </c>
      <c r="L33" s="69">
        <f t="shared" si="3"/>
        <v>870</v>
      </c>
    </row>
    <row r="34" spans="1:12" ht="25.5" customHeight="1" thickBot="1" x14ac:dyDescent="0.35">
      <c r="A34" s="32">
        <v>26</v>
      </c>
      <c r="B34" s="52" t="s">
        <v>45</v>
      </c>
      <c r="C34" s="34" t="s">
        <v>18</v>
      </c>
      <c r="D34" s="53">
        <v>50</v>
      </c>
      <c r="E34" s="60">
        <v>2.58</v>
      </c>
      <c r="F34" s="59">
        <f t="shared" si="0"/>
        <v>129</v>
      </c>
      <c r="G34" s="58">
        <v>2.6</v>
      </c>
      <c r="H34" s="59">
        <f t="shared" si="1"/>
        <v>130</v>
      </c>
      <c r="I34" s="58">
        <v>2.8</v>
      </c>
      <c r="J34" s="59">
        <f t="shared" si="2"/>
        <v>140</v>
      </c>
      <c r="K34" s="69">
        <v>2.85</v>
      </c>
      <c r="L34" s="69">
        <f t="shared" si="3"/>
        <v>142.5</v>
      </c>
    </row>
    <row r="35" spans="1:12" ht="25.5" customHeight="1" thickBot="1" x14ac:dyDescent="0.35">
      <c r="A35" s="32">
        <v>27</v>
      </c>
      <c r="B35" s="52" t="s">
        <v>46</v>
      </c>
      <c r="C35" s="34" t="s">
        <v>18</v>
      </c>
      <c r="D35" s="53">
        <v>2000</v>
      </c>
      <c r="E35" s="58">
        <v>3.5</v>
      </c>
      <c r="F35" s="59">
        <f t="shared" si="0"/>
        <v>7000</v>
      </c>
      <c r="G35" s="58">
        <v>3.5</v>
      </c>
      <c r="H35" s="59">
        <f t="shared" si="1"/>
        <v>7000</v>
      </c>
      <c r="I35" s="58">
        <v>3.9</v>
      </c>
      <c r="J35" s="59">
        <f t="shared" si="2"/>
        <v>7800</v>
      </c>
      <c r="K35" s="69">
        <v>4</v>
      </c>
      <c r="L35" s="69">
        <f t="shared" si="3"/>
        <v>8000</v>
      </c>
    </row>
    <row r="36" spans="1:12" ht="25.5" customHeight="1" thickBot="1" x14ac:dyDescent="0.35">
      <c r="A36" s="32">
        <v>28</v>
      </c>
      <c r="B36" s="52" t="s">
        <v>47</v>
      </c>
      <c r="C36" s="34" t="s">
        <v>18</v>
      </c>
      <c r="D36" s="53">
        <v>50</v>
      </c>
      <c r="E36" s="58">
        <v>6.5</v>
      </c>
      <c r="F36" s="59">
        <f t="shared" si="0"/>
        <v>325</v>
      </c>
      <c r="G36" s="58">
        <v>6.65</v>
      </c>
      <c r="H36" s="59">
        <f t="shared" si="1"/>
        <v>332.5</v>
      </c>
      <c r="I36" s="58">
        <v>8.5</v>
      </c>
      <c r="J36" s="59">
        <f t="shared" si="2"/>
        <v>425</v>
      </c>
      <c r="K36" s="69">
        <v>8</v>
      </c>
      <c r="L36" s="69">
        <f t="shared" si="3"/>
        <v>400</v>
      </c>
    </row>
    <row r="37" spans="1:12" ht="25.5" customHeight="1" thickBot="1" x14ac:dyDescent="0.35">
      <c r="A37" s="32">
        <v>29</v>
      </c>
      <c r="B37" s="52" t="s">
        <v>48</v>
      </c>
      <c r="C37" s="34" t="s">
        <v>28</v>
      </c>
      <c r="D37" s="53">
        <v>1200</v>
      </c>
      <c r="E37" s="58">
        <v>2.85</v>
      </c>
      <c r="F37" s="59">
        <f t="shared" si="0"/>
        <v>3420</v>
      </c>
      <c r="G37" s="58">
        <v>2.85</v>
      </c>
      <c r="H37" s="59">
        <f t="shared" si="1"/>
        <v>3420</v>
      </c>
      <c r="I37" s="58">
        <v>3.6</v>
      </c>
      <c r="J37" s="59">
        <f t="shared" si="2"/>
        <v>4320</v>
      </c>
      <c r="K37" s="69">
        <v>4.25</v>
      </c>
      <c r="L37" s="69">
        <f t="shared" si="3"/>
        <v>5100</v>
      </c>
    </row>
    <row r="38" spans="1:12" ht="25.5" customHeight="1" thickBot="1" x14ac:dyDescent="0.35">
      <c r="A38" s="32">
        <v>30</v>
      </c>
      <c r="B38" s="52" t="s">
        <v>49</v>
      </c>
      <c r="C38" s="34" t="s">
        <v>18</v>
      </c>
      <c r="D38" s="53">
        <v>500</v>
      </c>
      <c r="E38" s="60">
        <v>2.58</v>
      </c>
      <c r="F38" s="59">
        <f t="shared" si="0"/>
        <v>1290</v>
      </c>
      <c r="G38" s="58">
        <v>2.6</v>
      </c>
      <c r="H38" s="59">
        <f t="shared" si="1"/>
        <v>1300</v>
      </c>
      <c r="I38" s="58">
        <v>2.8</v>
      </c>
      <c r="J38" s="59">
        <f t="shared" si="2"/>
        <v>1400</v>
      </c>
      <c r="K38" s="69">
        <v>3.25</v>
      </c>
      <c r="L38" s="69">
        <f t="shared" si="3"/>
        <v>1625</v>
      </c>
    </row>
    <row r="39" spans="1:12" ht="25.5" customHeight="1" thickBot="1" x14ac:dyDescent="0.35">
      <c r="A39" s="32">
        <v>31</v>
      </c>
      <c r="B39" s="52" t="s">
        <v>51</v>
      </c>
      <c r="C39" s="34" t="s">
        <v>18</v>
      </c>
      <c r="D39" s="53">
        <v>300</v>
      </c>
      <c r="E39" s="60">
        <v>2.15</v>
      </c>
      <c r="F39" s="59">
        <f t="shared" si="0"/>
        <v>645</v>
      </c>
      <c r="G39" s="58">
        <v>1.8</v>
      </c>
      <c r="H39" s="59">
        <f t="shared" si="1"/>
        <v>540</v>
      </c>
      <c r="I39" s="58">
        <v>2.4</v>
      </c>
      <c r="J39" s="59">
        <f t="shared" si="2"/>
        <v>720</v>
      </c>
      <c r="K39" s="69">
        <v>3</v>
      </c>
      <c r="L39" s="69">
        <f t="shared" si="3"/>
        <v>900</v>
      </c>
    </row>
    <row r="40" spans="1:12" ht="25.5" customHeight="1" thickBot="1" x14ac:dyDescent="0.35">
      <c r="A40" s="32">
        <v>32</v>
      </c>
      <c r="B40" s="52" t="s">
        <v>52</v>
      </c>
      <c r="C40" s="34" t="s">
        <v>18</v>
      </c>
      <c r="D40" s="53">
        <v>300</v>
      </c>
      <c r="E40" s="58">
        <v>1.92</v>
      </c>
      <c r="F40" s="59">
        <f t="shared" si="0"/>
        <v>576</v>
      </c>
      <c r="G40" s="58">
        <v>1.92</v>
      </c>
      <c r="H40" s="59">
        <f t="shared" si="1"/>
        <v>576</v>
      </c>
      <c r="I40" s="58">
        <v>1.8</v>
      </c>
      <c r="J40" s="59">
        <f t="shared" si="2"/>
        <v>540</v>
      </c>
      <c r="K40" s="69">
        <v>2.5</v>
      </c>
      <c r="L40" s="69">
        <f t="shared" si="3"/>
        <v>750</v>
      </c>
    </row>
    <row r="41" spans="1:12" ht="25.5" customHeight="1" thickBot="1" x14ac:dyDescent="0.35">
      <c r="A41" s="32">
        <v>33</v>
      </c>
      <c r="B41" s="52" t="s">
        <v>53</v>
      </c>
      <c r="C41" s="34" t="s">
        <v>18</v>
      </c>
      <c r="D41" s="53">
        <v>150</v>
      </c>
      <c r="E41" s="58">
        <v>1.25</v>
      </c>
      <c r="F41" s="59">
        <f t="shared" si="0"/>
        <v>187.5</v>
      </c>
      <c r="G41" s="58">
        <v>1.29</v>
      </c>
      <c r="H41" s="59">
        <f t="shared" si="1"/>
        <v>193.5</v>
      </c>
      <c r="I41" s="58">
        <v>1.75</v>
      </c>
      <c r="J41" s="59">
        <f t="shared" si="2"/>
        <v>262.5</v>
      </c>
      <c r="K41" s="69">
        <v>1.7</v>
      </c>
      <c r="L41" s="69">
        <f t="shared" si="3"/>
        <v>255</v>
      </c>
    </row>
    <row r="42" spans="1:12" ht="25.5" customHeight="1" thickBot="1" x14ac:dyDescent="0.35">
      <c r="A42" s="32">
        <v>34</v>
      </c>
      <c r="B42" s="52" t="s">
        <v>54</v>
      </c>
      <c r="C42" s="34" t="s">
        <v>18</v>
      </c>
      <c r="D42" s="53">
        <v>300</v>
      </c>
      <c r="E42" s="58">
        <v>1.9</v>
      </c>
      <c r="F42" s="59">
        <f t="shared" si="0"/>
        <v>570</v>
      </c>
      <c r="G42" s="60">
        <v>1.9</v>
      </c>
      <c r="H42" s="59">
        <f t="shared" si="1"/>
        <v>570</v>
      </c>
      <c r="I42" s="58">
        <v>2.5499999999999998</v>
      </c>
      <c r="J42" s="59">
        <f t="shared" si="2"/>
        <v>765</v>
      </c>
      <c r="K42" s="69">
        <v>2.25</v>
      </c>
      <c r="L42" s="69">
        <f t="shared" si="3"/>
        <v>675</v>
      </c>
    </row>
    <row r="43" spans="1:12" ht="25.5" customHeight="1" thickBot="1" x14ac:dyDescent="0.35">
      <c r="A43" s="32">
        <v>35</v>
      </c>
      <c r="B43" s="52" t="s">
        <v>55</v>
      </c>
      <c r="C43" s="34" t="s">
        <v>18</v>
      </c>
      <c r="D43" s="53">
        <v>300</v>
      </c>
      <c r="E43" s="58">
        <v>1.28</v>
      </c>
      <c r="F43" s="59">
        <f t="shared" si="0"/>
        <v>384</v>
      </c>
      <c r="G43" s="58">
        <v>1.28</v>
      </c>
      <c r="H43" s="59">
        <f t="shared" si="1"/>
        <v>384</v>
      </c>
      <c r="I43" s="58">
        <v>2.65</v>
      </c>
      <c r="J43" s="59">
        <f t="shared" si="2"/>
        <v>795</v>
      </c>
      <c r="K43" s="69">
        <v>3</v>
      </c>
      <c r="L43" s="69">
        <f t="shared" si="3"/>
        <v>900</v>
      </c>
    </row>
    <row r="44" spans="1:12" ht="25.5" customHeight="1" thickBot="1" x14ac:dyDescent="0.35">
      <c r="A44" s="32">
        <v>36</v>
      </c>
      <c r="B44" s="52" t="s">
        <v>56</v>
      </c>
      <c r="C44" s="34" t="s">
        <v>18</v>
      </c>
      <c r="D44" s="53">
        <v>150</v>
      </c>
      <c r="E44" s="58">
        <v>3.95</v>
      </c>
      <c r="F44" s="59">
        <f t="shared" si="0"/>
        <v>592.5</v>
      </c>
      <c r="G44" s="58">
        <v>4</v>
      </c>
      <c r="H44" s="59">
        <f t="shared" si="1"/>
        <v>600</v>
      </c>
      <c r="I44" s="58">
        <v>5.0999999999999996</v>
      </c>
      <c r="J44" s="59">
        <f t="shared" si="2"/>
        <v>765</v>
      </c>
      <c r="K44" s="69">
        <v>5</v>
      </c>
      <c r="L44" s="69">
        <f t="shared" si="3"/>
        <v>750</v>
      </c>
    </row>
    <row r="45" spans="1:12" ht="25.5" customHeight="1" thickBot="1" x14ac:dyDescent="0.35">
      <c r="A45" s="32">
        <v>37</v>
      </c>
      <c r="B45" s="52" t="s">
        <v>57</v>
      </c>
      <c r="C45" s="34" t="s">
        <v>18</v>
      </c>
      <c r="D45" s="53">
        <v>400</v>
      </c>
      <c r="E45" s="58">
        <v>3.95</v>
      </c>
      <c r="F45" s="59">
        <f t="shared" si="0"/>
        <v>1580</v>
      </c>
      <c r="G45" s="58">
        <v>3.96</v>
      </c>
      <c r="H45" s="59">
        <f t="shared" si="1"/>
        <v>1584</v>
      </c>
      <c r="I45" s="58">
        <v>5</v>
      </c>
      <c r="J45" s="59">
        <f t="shared" si="2"/>
        <v>2000</v>
      </c>
      <c r="K45" s="69">
        <v>5.0999999999999996</v>
      </c>
      <c r="L45" s="69">
        <f t="shared" si="3"/>
        <v>2039.9999999999998</v>
      </c>
    </row>
    <row r="46" spans="1:12" ht="25.5" customHeight="1" thickBot="1" x14ac:dyDescent="0.35">
      <c r="A46" s="32">
        <v>38</v>
      </c>
      <c r="B46" s="52" t="s">
        <v>58</v>
      </c>
      <c r="C46" s="34" t="s">
        <v>18</v>
      </c>
      <c r="D46" s="53">
        <v>1000</v>
      </c>
      <c r="E46" s="58">
        <v>1.95</v>
      </c>
      <c r="F46" s="59">
        <f t="shared" si="0"/>
        <v>1950</v>
      </c>
      <c r="G46" s="58">
        <v>1.84</v>
      </c>
      <c r="H46" s="59">
        <f t="shared" si="1"/>
        <v>1840</v>
      </c>
      <c r="I46" s="58">
        <v>2.35</v>
      </c>
      <c r="J46" s="59">
        <f t="shared" si="2"/>
        <v>2350</v>
      </c>
      <c r="K46" s="69">
        <v>2.7</v>
      </c>
      <c r="L46" s="69">
        <f t="shared" si="3"/>
        <v>2700</v>
      </c>
    </row>
    <row r="47" spans="1:12" ht="25.5" customHeight="1" thickBot="1" x14ac:dyDescent="0.35">
      <c r="A47" s="32">
        <v>39</v>
      </c>
      <c r="B47" s="52" t="s">
        <v>59</v>
      </c>
      <c r="C47" s="34" t="s">
        <v>18</v>
      </c>
      <c r="D47" s="53">
        <v>1000</v>
      </c>
      <c r="E47" s="58">
        <v>1.75</v>
      </c>
      <c r="F47" s="59">
        <f t="shared" si="0"/>
        <v>1750</v>
      </c>
      <c r="G47" s="58">
        <v>1.58</v>
      </c>
      <c r="H47" s="59">
        <f t="shared" si="1"/>
        <v>1580</v>
      </c>
      <c r="I47" s="58">
        <v>2.25</v>
      </c>
      <c r="J47" s="59">
        <f t="shared" si="2"/>
        <v>2250</v>
      </c>
      <c r="K47" s="69">
        <v>2.2000000000000002</v>
      </c>
      <c r="L47" s="69">
        <f t="shared" si="3"/>
        <v>2200</v>
      </c>
    </row>
    <row r="48" spans="1:12" x14ac:dyDescent="0.25">
      <c r="F48" s="91">
        <f>SUM(F9:F47)</f>
        <v>43066.7</v>
      </c>
      <c r="H48" s="91">
        <f>SUM(H9:H47)</f>
        <v>43335</v>
      </c>
      <c r="J48" s="92">
        <f>SUM(J9:J47)</f>
        <v>52764</v>
      </c>
      <c r="L48" s="93">
        <f>SUM(L9:L47)</f>
        <v>56912</v>
      </c>
    </row>
    <row r="49" spans="1:12" s="41" customFormat="1" ht="23.25" customHeight="1" x14ac:dyDescent="0.3">
      <c r="A49" s="89"/>
      <c r="B49" s="35"/>
      <c r="C49" s="36"/>
      <c r="D49" s="37"/>
      <c r="E49" s="70"/>
      <c r="F49" s="70" t="s">
        <v>62</v>
      </c>
      <c r="G49" s="70"/>
      <c r="H49" s="70" t="s">
        <v>62</v>
      </c>
      <c r="I49" s="57"/>
      <c r="J49" s="71" t="s">
        <v>62</v>
      </c>
      <c r="K49" s="72"/>
      <c r="L49" s="73" t="s">
        <v>62</v>
      </c>
    </row>
    <row r="50" spans="1:12" s="41" customFormat="1" ht="23.25" customHeight="1" thickBot="1" x14ac:dyDescent="0.35">
      <c r="A50" s="89"/>
      <c r="B50" s="35"/>
      <c r="C50" s="36"/>
      <c r="D50" s="37"/>
      <c r="E50" s="70"/>
      <c r="F50" s="70"/>
      <c r="G50" s="70"/>
      <c r="H50" s="70"/>
      <c r="I50" s="57"/>
      <c r="J50" s="71"/>
      <c r="K50" s="72"/>
      <c r="L50" s="73"/>
    </row>
    <row r="51" spans="1:12" ht="25.5" customHeight="1" thickBot="1" x14ac:dyDescent="0.35">
      <c r="A51" s="54">
        <v>40</v>
      </c>
      <c r="B51" s="90" t="s">
        <v>34</v>
      </c>
      <c r="C51" s="33" t="s">
        <v>18</v>
      </c>
      <c r="D51" s="53">
        <v>60</v>
      </c>
      <c r="E51" s="58">
        <v>8.5</v>
      </c>
      <c r="F51" s="59">
        <f>D51*E51</f>
        <v>510</v>
      </c>
      <c r="G51" s="62"/>
      <c r="H51" s="61">
        <f>D51*G51</f>
        <v>0</v>
      </c>
      <c r="I51" s="58">
        <v>12</v>
      </c>
      <c r="J51" s="59">
        <f>D51*I51</f>
        <v>720</v>
      </c>
      <c r="K51" s="69">
        <v>9</v>
      </c>
      <c r="L51" s="69">
        <f>D51*K51</f>
        <v>540</v>
      </c>
    </row>
    <row r="52" spans="1:12" ht="25.5" customHeight="1" thickBot="1" x14ac:dyDescent="0.35">
      <c r="A52" s="54">
        <v>41</v>
      </c>
      <c r="B52" s="90" t="s">
        <v>50</v>
      </c>
      <c r="C52" s="34" t="s">
        <v>18</v>
      </c>
      <c r="D52" s="53">
        <v>60</v>
      </c>
      <c r="E52" s="58">
        <v>9.5</v>
      </c>
      <c r="F52" s="59">
        <f>D52*E52</f>
        <v>570</v>
      </c>
      <c r="G52" s="62"/>
      <c r="H52" s="61">
        <f>D52*G52</f>
        <v>0</v>
      </c>
      <c r="I52" s="58">
        <v>11.5</v>
      </c>
      <c r="J52" s="59">
        <f>D52*I52</f>
        <v>690</v>
      </c>
      <c r="K52" s="69">
        <v>9.5</v>
      </c>
      <c r="L52" s="69">
        <f>D52*K52</f>
        <v>570</v>
      </c>
    </row>
    <row r="53" spans="1:12" ht="25.5" customHeight="1" thickBot="1" x14ac:dyDescent="0.35">
      <c r="A53" s="54">
        <v>42</v>
      </c>
      <c r="B53" s="90" t="s">
        <v>60</v>
      </c>
      <c r="C53" s="34" t="s">
        <v>18</v>
      </c>
      <c r="D53" s="53">
        <v>1200</v>
      </c>
      <c r="E53" s="59">
        <v>1.82</v>
      </c>
      <c r="F53" s="59">
        <f>D53*E53</f>
        <v>2184</v>
      </c>
      <c r="G53" s="62"/>
      <c r="H53" s="61">
        <f>D53*G53</f>
        <v>0</v>
      </c>
      <c r="I53" s="58">
        <v>1.95</v>
      </c>
      <c r="J53" s="59">
        <f>D53*I53</f>
        <v>2340</v>
      </c>
      <c r="K53" s="69">
        <v>3.8</v>
      </c>
      <c r="L53" s="69">
        <f>D53*K53</f>
        <v>4560</v>
      </c>
    </row>
    <row r="54" spans="1:12" s="41" customFormat="1" ht="23.25" customHeight="1" x14ac:dyDescent="0.3">
      <c r="A54" s="89"/>
      <c r="B54" s="35"/>
      <c r="C54" s="36"/>
      <c r="D54" s="37"/>
      <c r="E54" s="70"/>
      <c r="F54" s="70">
        <f>SUM(F51:F53)</f>
        <v>3264</v>
      </c>
      <c r="G54" s="70"/>
      <c r="H54" s="70">
        <f>SUM(H51:H53)</f>
        <v>0</v>
      </c>
      <c r="I54" s="57"/>
      <c r="J54" s="71">
        <f>SUM(J51:J53)</f>
        <v>3750</v>
      </c>
      <c r="K54" s="72"/>
      <c r="L54" s="73">
        <f>SUM(L51:L53)</f>
        <v>5670</v>
      </c>
    </row>
    <row r="55" spans="1:12" s="41" customFormat="1" ht="18" customHeight="1" x14ac:dyDescent="0.3">
      <c r="A55" s="56"/>
      <c r="B55" s="56"/>
      <c r="C55" s="56"/>
      <c r="D55" s="56"/>
      <c r="E55" s="101"/>
      <c r="F55" s="101" t="s">
        <v>62</v>
      </c>
      <c r="G55" s="101"/>
      <c r="H55" s="101" t="s">
        <v>62</v>
      </c>
      <c r="I55" s="151" t="s">
        <v>62</v>
      </c>
      <c r="J55" s="151"/>
      <c r="K55" s="72"/>
      <c r="L55" s="74" t="s">
        <v>62</v>
      </c>
    </row>
    <row r="56" spans="1:12" s="41" customFormat="1" ht="18" customHeight="1" x14ac:dyDescent="0.3">
      <c r="A56" s="56"/>
      <c r="B56" s="56"/>
      <c r="C56" s="56"/>
      <c r="D56" s="56"/>
      <c r="E56" s="101"/>
      <c r="F56" s="101"/>
      <c r="G56" s="101"/>
      <c r="H56" s="101"/>
      <c r="I56" s="101"/>
      <c r="J56" s="101"/>
      <c r="K56" s="72"/>
      <c r="L56" s="74"/>
    </row>
    <row r="57" spans="1:12" s="41" customFormat="1" ht="18" customHeight="1" x14ac:dyDescent="0.3">
      <c r="A57" s="56"/>
      <c r="B57" s="56"/>
      <c r="C57" s="139" t="s">
        <v>86</v>
      </c>
      <c r="D57" s="139"/>
      <c r="E57" s="139"/>
      <c r="F57" s="94">
        <f>F48+F54</f>
        <v>46330.7</v>
      </c>
      <c r="G57" s="101"/>
      <c r="H57" s="95">
        <f>H48+H54</f>
        <v>43335</v>
      </c>
      <c r="I57" s="101"/>
      <c r="J57" s="95">
        <f>J48+J54</f>
        <v>56514</v>
      </c>
      <c r="K57" s="72"/>
      <c r="L57" s="96">
        <f>L48+L54</f>
        <v>62582</v>
      </c>
    </row>
    <row r="58" spans="1:12" s="41" customFormat="1" ht="18" customHeight="1" thickBot="1" x14ac:dyDescent="0.35">
      <c r="A58" s="56"/>
      <c r="B58" s="56"/>
      <c r="C58" s="56"/>
      <c r="D58" s="56"/>
      <c r="E58" s="101"/>
      <c r="F58" s="101" t="s">
        <v>62</v>
      </c>
      <c r="G58" s="101"/>
      <c r="H58" s="101" t="s">
        <v>62</v>
      </c>
      <c r="I58" s="101"/>
      <c r="J58" s="101" t="s">
        <v>62</v>
      </c>
      <c r="K58" s="72"/>
      <c r="L58" s="74" t="s">
        <v>62</v>
      </c>
    </row>
    <row r="59" spans="1:12" ht="20.25" customHeight="1" thickBot="1" x14ac:dyDescent="0.3">
      <c r="A59" s="146" t="s">
        <v>83</v>
      </c>
      <c r="B59" s="131"/>
      <c r="C59" s="138" t="s">
        <v>87</v>
      </c>
      <c r="D59" s="138"/>
      <c r="E59" s="138"/>
      <c r="F59" s="138"/>
      <c r="G59" s="138"/>
      <c r="H59" s="138"/>
      <c r="I59" s="138"/>
      <c r="J59" s="138"/>
      <c r="K59" s="138"/>
      <c r="L59" s="138"/>
    </row>
    <row r="60" spans="1:12" ht="21" customHeight="1" thickBot="1" x14ac:dyDescent="0.3">
      <c r="A60" s="132"/>
      <c r="B60" s="133"/>
      <c r="C60" s="138" t="s">
        <v>88</v>
      </c>
      <c r="D60" s="138"/>
      <c r="E60" s="138" t="s">
        <v>89</v>
      </c>
      <c r="F60" s="138"/>
      <c r="G60" s="138"/>
      <c r="H60" s="138" t="s">
        <v>90</v>
      </c>
      <c r="I60" s="138"/>
      <c r="J60" s="138"/>
      <c r="K60" s="138"/>
      <c r="L60" s="138"/>
    </row>
    <row r="61" spans="1:12" ht="90.75" customHeight="1" thickBot="1" x14ac:dyDescent="0.3">
      <c r="A61" s="54">
        <v>1</v>
      </c>
      <c r="B61" s="99" t="s">
        <v>91</v>
      </c>
      <c r="C61" s="137" t="s">
        <v>9</v>
      </c>
      <c r="D61" s="137"/>
      <c r="E61" s="137" t="s">
        <v>92</v>
      </c>
      <c r="F61" s="137"/>
      <c r="G61" s="137"/>
      <c r="H61" s="137" t="s">
        <v>93</v>
      </c>
      <c r="I61" s="137"/>
      <c r="J61" s="137"/>
      <c r="K61" s="137"/>
      <c r="L61" s="137"/>
    </row>
    <row r="62" spans="1:12" ht="48" customHeight="1" x14ac:dyDescent="0.25">
      <c r="A62" s="134" t="s">
        <v>94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6"/>
    </row>
    <row r="63" spans="1:12" ht="18.75" x14ac:dyDescent="0.25">
      <c r="A63" s="153" t="s">
        <v>95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5"/>
    </row>
    <row r="64" spans="1:12" ht="23.25" customHeight="1" x14ac:dyDescent="0.3">
      <c r="A64" s="156" t="s">
        <v>96</v>
      </c>
      <c r="B64" s="157"/>
      <c r="C64" s="139" t="s">
        <v>67</v>
      </c>
      <c r="D64" s="139"/>
      <c r="E64" s="139"/>
      <c r="F64" s="139"/>
      <c r="G64" s="139"/>
      <c r="H64" s="139"/>
      <c r="I64" s="139"/>
      <c r="J64" s="139"/>
      <c r="K64" s="139" t="s">
        <v>68</v>
      </c>
      <c r="L64" s="142"/>
    </row>
    <row r="65" spans="1:12" ht="19.5" customHeight="1" x14ac:dyDescent="0.3">
      <c r="A65" s="156" t="s">
        <v>97</v>
      </c>
      <c r="B65" s="157"/>
      <c r="C65" s="141" t="s">
        <v>70</v>
      </c>
      <c r="D65" s="141"/>
      <c r="E65" s="141"/>
      <c r="F65" s="141"/>
      <c r="G65" s="141"/>
      <c r="H65" s="141"/>
      <c r="I65" s="141"/>
      <c r="J65" s="141"/>
      <c r="K65" s="141" t="s">
        <v>70</v>
      </c>
      <c r="L65" s="143"/>
    </row>
    <row r="66" spans="1:12" ht="25.5" customHeight="1" x14ac:dyDescent="0.3">
      <c r="A66" s="156" t="s">
        <v>98</v>
      </c>
      <c r="B66" s="157"/>
      <c r="C66" s="100"/>
      <c r="D66" s="102"/>
      <c r="E66" s="100"/>
      <c r="F66" s="141"/>
      <c r="G66" s="141"/>
      <c r="H66" s="141"/>
      <c r="I66" s="38"/>
      <c r="J66" s="38"/>
      <c r="K66" s="67"/>
      <c r="L66" s="43"/>
    </row>
    <row r="67" spans="1:12" ht="18.75" x14ac:dyDescent="0.3">
      <c r="A67" s="31"/>
      <c r="B67" s="101"/>
      <c r="C67" s="100"/>
      <c r="D67" s="102"/>
      <c r="E67" s="102"/>
      <c r="F67" s="102"/>
      <c r="G67" s="102"/>
      <c r="H67" s="100"/>
      <c r="I67" s="38"/>
      <c r="J67" s="38"/>
      <c r="K67" s="67"/>
      <c r="L67" s="43"/>
    </row>
    <row r="68" spans="1:12" ht="18.75" x14ac:dyDescent="0.3">
      <c r="A68" s="31"/>
      <c r="B68" s="101"/>
      <c r="C68" s="100"/>
      <c r="D68" s="102"/>
      <c r="E68" s="102"/>
      <c r="F68" s="102"/>
      <c r="G68" s="102"/>
      <c r="H68" s="100"/>
      <c r="I68" s="38"/>
      <c r="J68" s="38"/>
      <c r="K68" s="67"/>
      <c r="L68" s="43"/>
    </row>
    <row r="69" spans="1:12" ht="18.75" x14ac:dyDescent="0.3">
      <c r="A69" s="31"/>
      <c r="B69" s="101"/>
      <c r="C69" s="55"/>
      <c r="D69" s="55"/>
      <c r="E69" s="55"/>
      <c r="F69" s="102"/>
      <c r="G69" s="102"/>
      <c r="H69" s="100"/>
      <c r="I69" s="38"/>
      <c r="J69" s="38"/>
      <c r="K69" s="67"/>
      <c r="L69" s="43"/>
    </row>
    <row r="70" spans="1:12" ht="18.75" x14ac:dyDescent="0.3">
      <c r="A70" s="31"/>
      <c r="B70" s="38"/>
      <c r="C70" s="139" t="s">
        <v>72</v>
      </c>
      <c r="D70" s="139"/>
      <c r="E70" s="139"/>
      <c r="F70" s="139"/>
      <c r="G70" s="102"/>
      <c r="H70" s="100"/>
      <c r="I70" s="38"/>
      <c r="J70" s="38"/>
      <c r="K70" s="67"/>
      <c r="L70" s="43"/>
    </row>
    <row r="71" spans="1:12" ht="18.75" x14ac:dyDescent="0.3">
      <c r="A71" s="31"/>
      <c r="B71" s="38"/>
      <c r="C71" s="139" t="s">
        <v>99</v>
      </c>
      <c r="D71" s="139"/>
      <c r="E71" s="139"/>
      <c r="F71" s="139"/>
      <c r="G71" s="102"/>
      <c r="H71" s="100"/>
      <c r="I71" s="38"/>
      <c r="J71" s="38"/>
      <c r="K71" s="67"/>
      <c r="L71" s="43"/>
    </row>
    <row r="72" spans="1:12" ht="18.75" x14ac:dyDescent="0.3">
      <c r="A72" s="31"/>
      <c r="B72" s="38"/>
      <c r="C72" s="141" t="s">
        <v>100</v>
      </c>
      <c r="D72" s="141"/>
      <c r="E72" s="141"/>
      <c r="F72" s="141"/>
      <c r="G72" s="102"/>
      <c r="H72" s="100"/>
      <c r="I72" s="38"/>
      <c r="J72" s="38"/>
      <c r="K72" s="67"/>
      <c r="L72" s="43"/>
    </row>
    <row r="73" spans="1:12" ht="18.75" x14ac:dyDescent="0.3">
      <c r="A73" s="31"/>
      <c r="B73" s="38"/>
      <c r="C73" s="55"/>
      <c r="D73" s="55"/>
      <c r="E73" s="102"/>
      <c r="F73" s="102"/>
      <c r="G73" s="102"/>
      <c r="H73" s="100"/>
      <c r="I73" s="38"/>
      <c r="J73" s="38"/>
      <c r="K73" s="67"/>
      <c r="L73" s="43"/>
    </row>
    <row r="74" spans="1:12" ht="18.75" x14ac:dyDescent="0.3">
      <c r="A74" s="31"/>
      <c r="B74" s="38"/>
      <c r="C74" s="100"/>
      <c r="D74" s="102"/>
      <c r="E74" s="102"/>
      <c r="F74" s="102"/>
      <c r="G74" s="102"/>
      <c r="H74" s="100"/>
      <c r="I74" s="38"/>
      <c r="J74" s="38"/>
      <c r="K74" s="67"/>
      <c r="L74" s="43"/>
    </row>
    <row r="75" spans="1:12" ht="18.75" x14ac:dyDescent="0.3">
      <c r="A75" s="31"/>
      <c r="B75" s="38"/>
      <c r="C75" s="100"/>
      <c r="D75" s="102"/>
      <c r="E75" s="102"/>
      <c r="F75" s="102"/>
      <c r="G75" s="102"/>
      <c r="H75" s="100"/>
      <c r="I75" s="38"/>
      <c r="J75" s="38"/>
      <c r="K75" s="67"/>
      <c r="L75" s="43"/>
    </row>
    <row r="76" spans="1:12" x14ac:dyDescent="0.25">
      <c r="A76" s="40"/>
      <c r="B76" s="42"/>
      <c r="C76" s="44"/>
      <c r="D76" s="45"/>
      <c r="E76" s="45"/>
      <c r="F76" s="45"/>
      <c r="G76" s="45"/>
      <c r="H76" s="44"/>
      <c r="I76" s="42"/>
      <c r="J76" s="42"/>
      <c r="K76" s="67"/>
      <c r="L76" s="43"/>
    </row>
    <row r="77" spans="1:12" ht="12.75" customHeight="1" x14ac:dyDescent="0.25">
      <c r="A77" s="160" t="s">
        <v>101</v>
      </c>
      <c r="B77" s="161"/>
      <c r="C77" s="161"/>
      <c r="D77" s="161"/>
      <c r="E77" s="42"/>
      <c r="F77" s="42"/>
      <c r="G77" s="42"/>
      <c r="H77" s="42"/>
      <c r="I77" s="42"/>
      <c r="J77" s="42"/>
      <c r="K77" s="67"/>
      <c r="L77" s="43"/>
    </row>
    <row r="78" spans="1:12" ht="12" customHeight="1" thickBot="1" x14ac:dyDescent="0.3">
      <c r="A78" s="158" t="s">
        <v>102</v>
      </c>
      <c r="B78" s="159"/>
      <c r="C78" s="159"/>
      <c r="D78" s="159"/>
      <c r="E78" s="46"/>
      <c r="F78" s="46"/>
      <c r="G78" s="46"/>
      <c r="H78" s="46"/>
      <c r="I78" s="46"/>
      <c r="J78" s="46"/>
      <c r="K78" s="68"/>
      <c r="L78" s="47"/>
    </row>
    <row r="79" spans="1:12" x14ac:dyDescent="0.25">
      <c r="J79" s="42"/>
    </row>
  </sheetData>
  <mergeCells count="45">
    <mergeCell ref="A2:B2"/>
    <mergeCell ref="A3:B3"/>
    <mergeCell ref="A4:B4"/>
    <mergeCell ref="C5:C8"/>
    <mergeCell ref="D5:D8"/>
    <mergeCell ref="B5:B8"/>
    <mergeCell ref="C4:J4"/>
    <mergeCell ref="I6:J7"/>
    <mergeCell ref="A5:A8"/>
    <mergeCell ref="A78:D78"/>
    <mergeCell ref="I64:J64"/>
    <mergeCell ref="I65:J65"/>
    <mergeCell ref="F66:H66"/>
    <mergeCell ref="A64:B64"/>
    <mergeCell ref="A77:D77"/>
    <mergeCell ref="A63:L63"/>
    <mergeCell ref="C71:F71"/>
    <mergeCell ref="C72:F72"/>
    <mergeCell ref="A65:B65"/>
    <mergeCell ref="A66:B66"/>
    <mergeCell ref="C70:F70"/>
    <mergeCell ref="G65:H65"/>
    <mergeCell ref="A1:L1"/>
    <mergeCell ref="C64:F64"/>
    <mergeCell ref="C65:F65"/>
    <mergeCell ref="K64:L64"/>
    <mergeCell ref="K65:L65"/>
    <mergeCell ref="E5:L5"/>
    <mergeCell ref="C59:L59"/>
    <mergeCell ref="G64:H64"/>
    <mergeCell ref="A59:B60"/>
    <mergeCell ref="E6:F7"/>
    <mergeCell ref="G6:H7"/>
    <mergeCell ref="I55:J55"/>
    <mergeCell ref="E60:G60"/>
    <mergeCell ref="C60:D60"/>
    <mergeCell ref="C2:J2"/>
    <mergeCell ref="C3:J3"/>
    <mergeCell ref="K6:L7"/>
    <mergeCell ref="A62:L62"/>
    <mergeCell ref="H61:L61"/>
    <mergeCell ref="E61:G61"/>
    <mergeCell ref="C61:D61"/>
    <mergeCell ref="H60:L60"/>
    <mergeCell ref="C57:E57"/>
  </mergeCells>
  <printOptions horizontalCentered="1"/>
  <pageMargins left="7.874015748031496E-2" right="0.15748031496062992" top="0.70866141732283472" bottom="0.19685039370078741" header="0.74803149606299213" footer="0.15748031496062992"/>
  <pageSetup paperSize="9" scale="54" orientation="landscape" r:id="rId1"/>
  <headerFooter alignWithMargins="0"/>
  <rowBreaks count="1" manualBreakCount="1">
    <brk id="36" max="11" man="1"/>
  </rowBreaks>
  <colBreaks count="1" manualBreakCount="1">
    <brk id="1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B4" sqref="B4"/>
    </sheetView>
  </sheetViews>
  <sheetFormatPr defaultRowHeight="15" x14ac:dyDescent="0.25"/>
  <cols>
    <col min="2" max="2" width="56.5703125" bestFit="1" customWidth="1"/>
    <col min="3" max="4" width="9.140625" style="1"/>
  </cols>
  <sheetData>
    <row r="1" spans="1:4" ht="54" customHeight="1" x14ac:dyDescent="0.25">
      <c r="A1" s="176" t="s">
        <v>108</v>
      </c>
      <c r="B1" s="177"/>
      <c r="C1" s="177"/>
      <c r="D1" s="177"/>
    </row>
    <row r="2" spans="1:4" ht="15.75" customHeight="1" x14ac:dyDescent="0.25">
      <c r="A2" s="174" t="s">
        <v>5</v>
      </c>
      <c r="B2" s="105" t="s">
        <v>6</v>
      </c>
      <c r="C2" s="126" t="s">
        <v>7</v>
      </c>
      <c r="D2" s="172" t="s">
        <v>8</v>
      </c>
    </row>
    <row r="3" spans="1:4" ht="9" customHeight="1" x14ac:dyDescent="0.25">
      <c r="A3" s="175"/>
      <c r="B3" s="106"/>
      <c r="C3" s="127"/>
      <c r="D3" s="173"/>
    </row>
    <row r="4" spans="1:4" ht="15.75" x14ac:dyDescent="0.25">
      <c r="A4" s="12">
        <v>1</v>
      </c>
      <c r="B4" s="13" t="s">
        <v>31</v>
      </c>
      <c r="C4" s="77" t="s">
        <v>18</v>
      </c>
      <c r="D4" s="81">
        <v>150</v>
      </c>
    </row>
    <row r="5" spans="1:4" ht="15.75" x14ac:dyDescent="0.25">
      <c r="A5" s="12">
        <v>2</v>
      </c>
      <c r="B5" s="13" t="s">
        <v>32</v>
      </c>
      <c r="C5" s="77" t="s">
        <v>18</v>
      </c>
      <c r="D5" s="81">
        <v>250</v>
      </c>
    </row>
    <row r="6" spans="1:4" ht="15.75" x14ac:dyDescent="0.25">
      <c r="A6" s="12">
        <v>3</v>
      </c>
      <c r="B6" s="13" t="s">
        <v>33</v>
      </c>
      <c r="C6" s="77" t="s">
        <v>18</v>
      </c>
      <c r="D6" s="81">
        <v>50</v>
      </c>
    </row>
    <row r="7" spans="1:4" ht="15.75" x14ac:dyDescent="0.25">
      <c r="A7" s="12">
        <v>4</v>
      </c>
      <c r="B7" s="13" t="s">
        <v>47</v>
      </c>
      <c r="C7" s="77" t="s">
        <v>18</v>
      </c>
      <c r="D7" s="81">
        <v>100</v>
      </c>
    </row>
    <row r="8" spans="1:4" ht="15.75" x14ac:dyDescent="0.25">
      <c r="A8" s="12">
        <v>5</v>
      </c>
      <c r="B8" s="13" t="s">
        <v>103</v>
      </c>
      <c r="C8" s="77" t="s">
        <v>18</v>
      </c>
      <c r="D8" s="81">
        <v>100</v>
      </c>
    </row>
    <row r="9" spans="1:4" ht="15.75" x14ac:dyDescent="0.25">
      <c r="A9" s="12">
        <v>6</v>
      </c>
      <c r="B9" s="13" t="s">
        <v>34</v>
      </c>
      <c r="C9" s="77" t="s">
        <v>18</v>
      </c>
      <c r="D9" s="81">
        <v>150</v>
      </c>
    </row>
    <row r="10" spans="1:4" ht="15.75" x14ac:dyDescent="0.25">
      <c r="A10" s="12">
        <v>7</v>
      </c>
      <c r="B10" s="13" t="s">
        <v>25</v>
      </c>
      <c r="C10" s="77" t="s">
        <v>18</v>
      </c>
      <c r="D10" s="81">
        <v>300</v>
      </c>
    </row>
    <row r="11" spans="1:4" ht="15.75" x14ac:dyDescent="0.25">
      <c r="A11" s="12">
        <v>8</v>
      </c>
      <c r="B11" s="13" t="s">
        <v>26</v>
      </c>
      <c r="C11" s="77" t="s">
        <v>18</v>
      </c>
      <c r="D11" s="81">
        <v>300</v>
      </c>
    </row>
    <row r="12" spans="1:4" ht="15.75" x14ac:dyDescent="0.25">
      <c r="A12" s="12">
        <v>9</v>
      </c>
      <c r="B12" s="13" t="s">
        <v>29</v>
      </c>
      <c r="C12" s="77" t="s">
        <v>18</v>
      </c>
      <c r="D12" s="81">
        <v>250</v>
      </c>
    </row>
    <row r="13" spans="1:4" ht="15.75" x14ac:dyDescent="0.25">
      <c r="A13" s="12">
        <v>10</v>
      </c>
      <c r="B13" s="13" t="s">
        <v>51</v>
      </c>
      <c r="C13" s="77" t="s">
        <v>18</v>
      </c>
      <c r="D13" s="81">
        <v>150</v>
      </c>
    </row>
    <row r="14" spans="1:4" ht="15.75" x14ac:dyDescent="0.25">
      <c r="A14" s="12">
        <v>11</v>
      </c>
      <c r="B14" s="13" t="s">
        <v>52</v>
      </c>
      <c r="C14" s="77" t="s">
        <v>18</v>
      </c>
      <c r="D14" s="81">
        <v>150</v>
      </c>
    </row>
    <row r="15" spans="1:4" ht="15.75" x14ac:dyDescent="0.25">
      <c r="A15" s="12">
        <v>12</v>
      </c>
      <c r="B15" s="13" t="s">
        <v>17</v>
      </c>
      <c r="C15" s="77" t="s">
        <v>18</v>
      </c>
      <c r="D15" s="81">
        <v>150</v>
      </c>
    </row>
    <row r="16" spans="1:4" ht="15.75" x14ac:dyDescent="0.25">
      <c r="A16" s="12">
        <v>13</v>
      </c>
      <c r="B16" s="13" t="s">
        <v>53</v>
      </c>
      <c r="C16" s="77" t="s">
        <v>18</v>
      </c>
      <c r="D16" s="81">
        <v>35</v>
      </c>
    </row>
    <row r="17" spans="1:4" ht="15.75" x14ac:dyDescent="0.25">
      <c r="A17" s="12">
        <v>14</v>
      </c>
      <c r="B17" s="13" t="s">
        <v>48</v>
      </c>
      <c r="C17" s="77" t="s">
        <v>28</v>
      </c>
      <c r="D17" s="81">
        <v>500</v>
      </c>
    </row>
    <row r="18" spans="1:4" ht="15.75" x14ac:dyDescent="0.25">
      <c r="A18" s="12">
        <v>15</v>
      </c>
      <c r="B18" s="13" t="s">
        <v>104</v>
      </c>
      <c r="C18" s="77" t="s">
        <v>18</v>
      </c>
      <c r="D18" s="81">
        <v>200</v>
      </c>
    </row>
    <row r="19" spans="1:4" ht="15.75" x14ac:dyDescent="0.25">
      <c r="A19" s="12">
        <v>16</v>
      </c>
      <c r="B19" s="13" t="s">
        <v>113</v>
      </c>
      <c r="C19" s="77" t="s">
        <v>18</v>
      </c>
      <c r="D19" s="81">
        <v>50</v>
      </c>
    </row>
    <row r="20" spans="1:4" ht="15.75" x14ac:dyDescent="0.25">
      <c r="A20" s="12">
        <v>17</v>
      </c>
      <c r="B20" s="13" t="s">
        <v>36</v>
      </c>
      <c r="C20" s="77" t="s">
        <v>18</v>
      </c>
      <c r="D20" s="81">
        <v>100</v>
      </c>
    </row>
    <row r="21" spans="1:4" ht="15.75" x14ac:dyDescent="0.25">
      <c r="A21" s="12">
        <v>18</v>
      </c>
      <c r="B21" s="13" t="s">
        <v>21</v>
      </c>
      <c r="C21" s="77" t="s">
        <v>18</v>
      </c>
      <c r="D21" s="81">
        <v>45</v>
      </c>
    </row>
    <row r="22" spans="1:4" ht="15.75" x14ac:dyDescent="0.25">
      <c r="A22" s="12">
        <v>19</v>
      </c>
      <c r="B22" s="13" t="s">
        <v>109</v>
      </c>
      <c r="C22" s="77" t="s">
        <v>18</v>
      </c>
      <c r="D22" s="81">
        <v>80</v>
      </c>
    </row>
    <row r="23" spans="1:4" ht="15.75" x14ac:dyDescent="0.25">
      <c r="A23" s="12">
        <v>20</v>
      </c>
      <c r="B23" s="13" t="s">
        <v>37</v>
      </c>
      <c r="C23" s="77" t="s">
        <v>18</v>
      </c>
      <c r="D23" s="81">
        <v>170</v>
      </c>
    </row>
    <row r="24" spans="1:4" ht="15.75" x14ac:dyDescent="0.25">
      <c r="A24" s="12">
        <v>21</v>
      </c>
      <c r="B24" s="13" t="s">
        <v>110</v>
      </c>
      <c r="C24" s="77" t="s">
        <v>18</v>
      </c>
      <c r="D24" s="81">
        <v>50</v>
      </c>
    </row>
    <row r="25" spans="1:4" ht="15.75" x14ac:dyDescent="0.25">
      <c r="A25" s="12">
        <v>22</v>
      </c>
      <c r="B25" s="13" t="s">
        <v>39</v>
      </c>
      <c r="C25" s="77" t="s">
        <v>18</v>
      </c>
      <c r="D25" s="81">
        <v>170</v>
      </c>
    </row>
    <row r="26" spans="1:4" ht="15.75" x14ac:dyDescent="0.25">
      <c r="A26" s="12">
        <v>23</v>
      </c>
      <c r="B26" s="13" t="s">
        <v>105</v>
      </c>
      <c r="C26" s="77" t="s">
        <v>18</v>
      </c>
      <c r="D26" s="81">
        <v>20</v>
      </c>
    </row>
    <row r="27" spans="1:4" ht="15.75" x14ac:dyDescent="0.25">
      <c r="A27" s="12">
        <v>24</v>
      </c>
      <c r="B27" s="13" t="s">
        <v>111</v>
      </c>
      <c r="C27" s="77" t="s">
        <v>18</v>
      </c>
      <c r="D27" s="82">
        <v>120</v>
      </c>
    </row>
    <row r="28" spans="1:4" ht="15.75" x14ac:dyDescent="0.25">
      <c r="A28" s="12">
        <v>25</v>
      </c>
      <c r="B28" s="13" t="s">
        <v>112</v>
      </c>
      <c r="C28" s="77" t="s">
        <v>18</v>
      </c>
      <c r="D28" s="81">
        <v>30</v>
      </c>
    </row>
    <row r="29" spans="1:4" ht="15.75" x14ac:dyDescent="0.25">
      <c r="A29" s="12">
        <v>26</v>
      </c>
      <c r="B29" s="13" t="s">
        <v>50</v>
      </c>
      <c r="C29" s="77" t="s">
        <v>18</v>
      </c>
      <c r="D29" s="82">
        <v>75</v>
      </c>
    </row>
    <row r="30" spans="1:4" ht="15.75" x14ac:dyDescent="0.25">
      <c r="A30" s="12">
        <v>27</v>
      </c>
      <c r="B30" s="13" t="s">
        <v>40</v>
      </c>
      <c r="C30" s="77" t="s">
        <v>28</v>
      </c>
      <c r="D30" s="82">
        <v>75</v>
      </c>
    </row>
    <row r="31" spans="1:4" ht="15.75" x14ac:dyDescent="0.25">
      <c r="A31" s="12">
        <v>28</v>
      </c>
      <c r="B31" s="13" t="s">
        <v>41</v>
      </c>
      <c r="C31" s="77" t="s">
        <v>18</v>
      </c>
      <c r="D31" s="82">
        <v>400</v>
      </c>
    </row>
    <row r="32" spans="1:4" ht="15.75" x14ac:dyDescent="0.25">
      <c r="A32" s="12">
        <v>29</v>
      </c>
      <c r="B32" s="13" t="s">
        <v>42</v>
      </c>
      <c r="C32" s="77" t="s">
        <v>18</v>
      </c>
      <c r="D32" s="82">
        <v>310</v>
      </c>
    </row>
    <row r="33" spans="1:4" ht="15.75" x14ac:dyDescent="0.25">
      <c r="A33" s="12">
        <v>30</v>
      </c>
      <c r="B33" s="13" t="s">
        <v>54</v>
      </c>
      <c r="C33" s="77" t="s">
        <v>18</v>
      </c>
      <c r="D33" s="82">
        <v>220</v>
      </c>
    </row>
    <row r="34" spans="1:4" ht="15.75" x14ac:dyDescent="0.25">
      <c r="A34" s="12">
        <v>31</v>
      </c>
      <c r="B34" s="13" t="s">
        <v>55</v>
      </c>
      <c r="C34" s="77" t="s">
        <v>18</v>
      </c>
      <c r="D34" s="82">
        <v>400</v>
      </c>
    </row>
    <row r="35" spans="1:4" ht="15.75" x14ac:dyDescent="0.25">
      <c r="A35" s="12">
        <v>32</v>
      </c>
      <c r="B35" s="13" t="s">
        <v>106</v>
      </c>
      <c r="C35" s="77" t="s">
        <v>18</v>
      </c>
      <c r="D35" s="82">
        <v>300</v>
      </c>
    </row>
    <row r="36" spans="1:4" ht="15.75" x14ac:dyDescent="0.25">
      <c r="A36" s="12">
        <v>33</v>
      </c>
      <c r="B36" s="13" t="s">
        <v>30</v>
      </c>
      <c r="C36" s="77" t="s">
        <v>28</v>
      </c>
      <c r="D36" s="82">
        <v>25</v>
      </c>
    </row>
    <row r="37" spans="1:4" ht="15.75" x14ac:dyDescent="0.25">
      <c r="A37" s="12">
        <v>34</v>
      </c>
      <c r="B37" s="13" t="s">
        <v>107</v>
      </c>
      <c r="C37" s="77" t="s">
        <v>28</v>
      </c>
      <c r="D37" s="82">
        <v>85000</v>
      </c>
    </row>
    <row r="38" spans="1:4" ht="15.75" x14ac:dyDescent="0.25">
      <c r="A38" s="12">
        <v>35</v>
      </c>
      <c r="B38" s="13" t="s">
        <v>24</v>
      </c>
      <c r="C38" s="77" t="s">
        <v>18</v>
      </c>
      <c r="D38" s="82">
        <v>750</v>
      </c>
    </row>
    <row r="39" spans="1:4" ht="15.75" x14ac:dyDescent="0.25">
      <c r="A39" s="12">
        <v>36</v>
      </c>
      <c r="B39" s="13" t="s">
        <v>56</v>
      </c>
      <c r="C39" s="77" t="s">
        <v>18</v>
      </c>
      <c r="D39" s="82">
        <v>100</v>
      </c>
    </row>
    <row r="40" spans="1:4" ht="15.75" x14ac:dyDescent="0.25">
      <c r="A40" s="12">
        <v>37</v>
      </c>
      <c r="B40" s="13" t="s">
        <v>44</v>
      </c>
      <c r="C40" s="77" t="s">
        <v>28</v>
      </c>
      <c r="D40" s="82">
        <v>500</v>
      </c>
    </row>
    <row r="41" spans="1:4" ht="15.75" x14ac:dyDescent="0.25">
      <c r="A41" s="12">
        <v>38</v>
      </c>
      <c r="B41" s="13" t="s">
        <v>45</v>
      </c>
      <c r="C41" s="77" t="s">
        <v>18</v>
      </c>
      <c r="D41" s="82">
        <v>250</v>
      </c>
    </row>
    <row r="42" spans="1:4" ht="15.75" x14ac:dyDescent="0.25">
      <c r="A42" s="12">
        <v>39</v>
      </c>
      <c r="B42" s="13" t="s">
        <v>46</v>
      </c>
      <c r="C42" s="77" t="s">
        <v>18</v>
      </c>
      <c r="D42" s="82">
        <v>500</v>
      </c>
    </row>
    <row r="43" spans="1:4" ht="15.75" x14ac:dyDescent="0.25">
      <c r="A43" s="12">
        <v>40</v>
      </c>
      <c r="B43" s="13" t="s">
        <v>57</v>
      </c>
      <c r="C43" s="77" t="s">
        <v>18</v>
      </c>
      <c r="D43" s="82">
        <v>150</v>
      </c>
    </row>
    <row r="44" spans="1:4" ht="15.75" x14ac:dyDescent="0.25">
      <c r="A44" s="12">
        <v>41</v>
      </c>
      <c r="B44" s="13" t="s">
        <v>60</v>
      </c>
      <c r="C44" s="77" t="s">
        <v>18</v>
      </c>
      <c r="D44" s="82">
        <v>1000</v>
      </c>
    </row>
    <row r="45" spans="1:4" ht="15.75" x14ac:dyDescent="0.25">
      <c r="A45" s="12">
        <v>42</v>
      </c>
      <c r="B45" s="13" t="s">
        <v>58</v>
      </c>
      <c r="C45" s="77" t="s">
        <v>18</v>
      </c>
      <c r="D45" s="82">
        <v>800</v>
      </c>
    </row>
    <row r="46" spans="1:4" ht="15.75" x14ac:dyDescent="0.25">
      <c r="A46" s="12">
        <v>43</v>
      </c>
      <c r="B46" s="13" t="s">
        <v>59</v>
      </c>
      <c r="C46" s="77" t="s">
        <v>18</v>
      </c>
      <c r="D46" s="82">
        <v>1500</v>
      </c>
    </row>
  </sheetData>
  <sortState ref="B3:D45">
    <sortCondition ref="B3"/>
  </sortState>
  <mergeCells count="5">
    <mergeCell ref="B2:B3"/>
    <mergeCell ref="C2:C3"/>
    <mergeCell ref="D2:D3"/>
    <mergeCell ref="A2:A3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YAK.MALİYET</vt:lpstr>
      <vt:lpstr>pat</vt:lpstr>
      <vt:lpstr>Sayfa1</vt:lpstr>
      <vt:lpstr>Sayfa2</vt:lpstr>
      <vt:lpstr>pat!Yazdırma_Alanı</vt:lpstr>
      <vt:lpstr>Sayfa1!Yazdırma_Alanı</vt:lpstr>
      <vt:lpstr>YAK.MALİYET!Yazdırma_Alanı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Gülçin</cp:lastModifiedBy>
  <cp:revision/>
  <cp:lastPrinted>2016-11-04T08:03:24Z</cp:lastPrinted>
  <dcterms:created xsi:type="dcterms:W3CDTF">2013-01-12T13:23:18Z</dcterms:created>
  <dcterms:modified xsi:type="dcterms:W3CDTF">2016-11-08T14:22:04Z</dcterms:modified>
  <cp:category/>
  <cp:contentStatus/>
</cp:coreProperties>
</file>